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chiv\2022\22-16\oprava-vykaz-tender-2024-03-24\"/>
    </mc:Choice>
  </mc:AlternateContent>
  <xr:revisionPtr revIDLastSave="0" documentId="13_ncr:1_{7E2D300F-BA7B-40C1-A436-BF93FD1CB75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O-01-OK" sheetId="1" r:id="rId1"/>
    <sheet name="SO-01-MT" sheetId="6" r:id="rId2"/>
    <sheet name="SO-02-OK" sheetId="7" r:id="rId3"/>
    <sheet name="SO-02-MT" sheetId="8" r:id="rId4"/>
  </sheets>
  <definedNames>
    <definedName name="_xlnm.Print_Area" localSheetId="1">'SO-01-MT'!$A$1:$H$30</definedName>
    <definedName name="_xlnm.Print_Area" localSheetId="0">'SO-01-OK'!$A$1:$H$153</definedName>
    <definedName name="_xlnm.Print_Area" localSheetId="3">'SO-02-MT'!$A$1:$H$20</definedName>
    <definedName name="_xlnm.Print_Area" localSheetId="2">'SO-02-OK'!$A$1:$H$24</definedName>
  </definedNames>
  <calcPr calcId="191029"/>
</workbook>
</file>

<file path=xl/calcChain.xml><?xml version="1.0" encoding="utf-8"?>
<calcChain xmlns="http://schemas.openxmlformats.org/spreadsheetml/2006/main">
  <c r="H142" i="1" l="1"/>
  <c r="F142" i="1"/>
  <c r="H141" i="1"/>
  <c r="F141" i="1"/>
  <c r="F151" i="1" s="1"/>
  <c r="G144" i="6"/>
  <c r="G144" i="7"/>
  <c r="G144" i="8"/>
  <c r="G145" i="1"/>
  <c r="G143" i="6"/>
  <c r="G143" i="7"/>
  <c r="G143" i="8"/>
  <c r="G144" i="1"/>
  <c r="G142" i="6"/>
  <c r="G142" i="7"/>
  <c r="G142" i="8"/>
  <c r="G143" i="1"/>
  <c r="F18" i="8"/>
  <c r="B18" i="8"/>
  <c r="H15" i="8"/>
  <c r="H18" i="8" s="1"/>
  <c r="F22" i="7"/>
  <c r="B22" i="7"/>
  <c r="H19" i="7"/>
  <c r="H22" i="7" s="1"/>
  <c r="F28" i="6"/>
  <c r="B28" i="6"/>
  <c r="H25" i="6"/>
  <c r="H28" i="6" s="1"/>
  <c r="H148" i="1"/>
  <c r="H151" i="1" s="1"/>
  <c r="B151" i="1"/>
</calcChain>
</file>

<file path=xl/sharedStrings.xml><?xml version="1.0" encoding="utf-8"?>
<sst xmlns="http://schemas.openxmlformats.org/spreadsheetml/2006/main" count="745" uniqueCount="235">
  <si>
    <r>
      <rPr>
        <b/>
        <sz val="9"/>
        <rFont val="Arial"/>
        <family val="2"/>
      </rPr>
      <t>Dílec</t>
    </r>
  </si>
  <si>
    <r>
      <rPr>
        <b/>
        <sz val="9"/>
        <rFont val="Arial"/>
        <family val="2"/>
      </rPr>
      <t>Počet</t>
    </r>
  </si>
  <si>
    <r>
      <rPr>
        <b/>
        <sz val="9"/>
        <rFont val="Arial"/>
        <family val="2"/>
      </rPr>
      <t>Název</t>
    </r>
  </si>
  <si>
    <r>
      <rPr>
        <b/>
        <sz val="9"/>
        <rFont val="Arial"/>
        <family val="2"/>
      </rPr>
      <t>Hl. profil</t>
    </r>
  </si>
  <si>
    <r>
      <rPr>
        <b/>
        <sz val="9"/>
        <rFont val="Arial"/>
        <family val="2"/>
      </rPr>
      <t>Hl. material</t>
    </r>
  </si>
  <si>
    <r>
      <rPr>
        <b/>
        <sz val="9"/>
        <rFont val="Arial"/>
        <family val="2"/>
      </rPr>
      <t>Celk. plocha (m2)</t>
    </r>
  </si>
  <si>
    <r>
      <rPr>
        <b/>
        <sz val="9"/>
        <rFont val="Arial"/>
        <family val="2"/>
      </rPr>
      <t>1ks hmotnost(Kg)</t>
    </r>
  </si>
  <si>
    <r>
      <rPr>
        <b/>
        <sz val="9"/>
        <rFont val="Arial"/>
        <family val="2"/>
      </rPr>
      <t>Celk. hmotnost(Kg)</t>
    </r>
  </si>
  <si>
    <r>
      <rPr>
        <sz val="10"/>
        <rFont val="Arial"/>
        <family val="2"/>
      </rPr>
      <t>B2</t>
    </r>
  </si>
  <si>
    <r>
      <rPr>
        <sz val="10"/>
        <rFont val="Arial"/>
        <family val="2"/>
      </rPr>
      <t>NOSNÍK</t>
    </r>
  </si>
  <si>
    <r>
      <rPr>
        <sz val="10"/>
        <rFont val="Arial"/>
        <family val="2"/>
      </rPr>
      <t>L70*30*5</t>
    </r>
  </si>
  <si>
    <r>
      <rPr>
        <sz val="10"/>
        <rFont val="Arial"/>
        <family val="2"/>
      </rPr>
      <t>S235JR</t>
    </r>
  </si>
  <si>
    <r>
      <rPr>
        <sz val="10"/>
        <rFont val="Arial"/>
        <family val="2"/>
      </rPr>
      <t>B6</t>
    </r>
  </si>
  <si>
    <r>
      <rPr>
        <sz val="10"/>
        <rFont val="Arial"/>
        <family val="2"/>
      </rPr>
      <t>B7</t>
    </r>
  </si>
  <si>
    <r>
      <rPr>
        <sz val="10"/>
        <rFont val="Arial"/>
        <family val="2"/>
      </rPr>
      <t>B8</t>
    </r>
  </si>
  <si>
    <r>
      <rPr>
        <sz val="10"/>
        <rFont val="Arial"/>
        <family val="2"/>
      </rPr>
      <t>B9</t>
    </r>
  </si>
  <si>
    <r>
      <rPr>
        <sz val="10"/>
        <rFont val="Arial"/>
        <family val="2"/>
      </rPr>
      <t>B10</t>
    </r>
  </si>
  <si>
    <r>
      <rPr>
        <sz val="10"/>
        <rFont val="Arial"/>
        <family val="2"/>
      </rPr>
      <t>B11</t>
    </r>
  </si>
  <si>
    <r>
      <rPr>
        <sz val="10"/>
        <rFont val="Arial"/>
        <family val="2"/>
      </rPr>
      <t>B12</t>
    </r>
  </si>
  <si>
    <r>
      <rPr>
        <sz val="10"/>
        <rFont val="Arial"/>
        <family val="2"/>
      </rPr>
      <t>B13</t>
    </r>
  </si>
  <si>
    <r>
      <rPr>
        <sz val="10"/>
        <rFont val="Arial"/>
        <family val="2"/>
      </rPr>
      <t>B14</t>
    </r>
  </si>
  <si>
    <r>
      <rPr>
        <sz val="10"/>
        <rFont val="Arial"/>
        <family val="2"/>
      </rPr>
      <t>H1</t>
    </r>
  </si>
  <si>
    <r>
      <rPr>
        <sz val="10"/>
        <rFont val="Arial"/>
        <family val="2"/>
      </rPr>
      <t>PLECH</t>
    </r>
  </si>
  <si>
    <r>
      <rPr>
        <sz val="10"/>
        <rFont val="Arial"/>
        <family val="2"/>
      </rPr>
      <t>PL10*120</t>
    </r>
  </si>
  <si>
    <r>
      <rPr>
        <sz val="10"/>
        <rFont val="Arial"/>
        <family val="2"/>
      </rPr>
      <t>S235</t>
    </r>
  </si>
  <si>
    <r>
      <rPr>
        <sz val="10"/>
        <rFont val="Arial"/>
        <family val="2"/>
      </rPr>
      <t>M1</t>
    </r>
  </si>
  <si>
    <r>
      <rPr>
        <sz val="10"/>
        <rFont val="Arial"/>
        <family val="2"/>
      </rPr>
      <t>Metsec</t>
    </r>
  </si>
  <si>
    <r>
      <rPr>
        <sz val="10"/>
        <rFont val="Arial"/>
        <family val="2"/>
      </rPr>
      <t>MET-2-172Z13</t>
    </r>
  </si>
  <si>
    <r>
      <rPr>
        <sz val="10"/>
        <rFont val="Arial"/>
        <family val="2"/>
      </rPr>
      <t>S450GD</t>
    </r>
  </si>
  <si>
    <r>
      <rPr>
        <sz val="10"/>
        <rFont val="Arial"/>
        <family val="2"/>
      </rPr>
      <t>M2</t>
    </r>
  </si>
  <si>
    <r>
      <rPr>
        <sz val="10"/>
        <rFont val="Arial"/>
        <family val="2"/>
      </rPr>
      <t>M3</t>
    </r>
  </si>
  <si>
    <r>
      <rPr>
        <sz val="10"/>
        <rFont val="Arial"/>
        <family val="2"/>
      </rPr>
      <t>M4</t>
    </r>
  </si>
  <si>
    <r>
      <rPr>
        <sz val="10"/>
        <rFont val="Arial"/>
        <family val="2"/>
      </rPr>
      <t>M5</t>
    </r>
  </si>
  <si>
    <r>
      <rPr>
        <sz val="10"/>
        <rFont val="Arial"/>
        <family val="2"/>
      </rPr>
      <t>MET-2-172Z23</t>
    </r>
  </si>
  <si>
    <r>
      <rPr>
        <sz val="10"/>
        <rFont val="Arial"/>
        <family val="2"/>
      </rPr>
      <t>M6</t>
    </r>
  </si>
  <si>
    <r>
      <rPr>
        <sz val="10"/>
        <rFont val="Arial"/>
        <family val="2"/>
      </rPr>
      <t>MET-2-172Z15</t>
    </r>
  </si>
  <si>
    <r>
      <rPr>
        <sz val="10"/>
        <rFont val="Arial"/>
        <family val="2"/>
      </rPr>
      <t>M7</t>
    </r>
  </si>
  <si>
    <r>
      <rPr>
        <sz val="10"/>
        <rFont val="Arial"/>
        <family val="2"/>
      </rPr>
      <t>M8</t>
    </r>
  </si>
  <si>
    <r>
      <rPr>
        <sz val="10"/>
        <rFont val="Arial"/>
        <family val="2"/>
      </rPr>
      <t>M9</t>
    </r>
  </si>
  <si>
    <r>
      <rPr>
        <sz val="10"/>
        <rFont val="Arial"/>
        <family val="2"/>
      </rPr>
      <t>M10</t>
    </r>
  </si>
  <si>
    <r>
      <rPr>
        <sz val="10"/>
        <rFont val="Arial"/>
        <family val="2"/>
      </rPr>
      <t>M11</t>
    </r>
  </si>
  <si>
    <r>
      <rPr>
        <sz val="10"/>
        <rFont val="Arial"/>
        <family val="2"/>
      </rPr>
      <t>M12</t>
    </r>
  </si>
  <si>
    <r>
      <rPr>
        <sz val="10"/>
        <rFont val="Arial"/>
        <family val="2"/>
      </rPr>
      <t>N1</t>
    </r>
  </si>
  <si>
    <r>
      <rPr>
        <sz val="10"/>
        <rFont val="Arial"/>
        <family val="2"/>
      </rPr>
      <t>Nosník</t>
    </r>
  </si>
  <si>
    <r>
      <rPr>
        <sz val="10"/>
        <rFont val="Arial"/>
        <family val="2"/>
      </rPr>
      <t>HEA300</t>
    </r>
  </si>
  <si>
    <r>
      <rPr>
        <sz val="10"/>
        <rFont val="Arial"/>
        <family val="2"/>
      </rPr>
      <t>S355</t>
    </r>
  </si>
  <si>
    <r>
      <rPr>
        <sz val="10"/>
        <rFont val="Arial"/>
        <family val="2"/>
      </rPr>
      <t>N2</t>
    </r>
  </si>
  <si>
    <r>
      <rPr>
        <sz val="10"/>
        <rFont val="Arial"/>
        <family val="2"/>
      </rPr>
      <t>IPE220</t>
    </r>
  </si>
  <si>
    <r>
      <rPr>
        <sz val="10"/>
        <rFont val="Arial"/>
        <family val="2"/>
      </rPr>
      <t>N3</t>
    </r>
  </si>
  <si>
    <r>
      <rPr>
        <sz val="10"/>
        <rFont val="Arial"/>
        <family val="2"/>
      </rPr>
      <t>N4</t>
    </r>
  </si>
  <si>
    <r>
      <rPr>
        <sz val="10"/>
        <rFont val="Arial"/>
        <family val="2"/>
      </rPr>
      <t>RHS120*120*5</t>
    </r>
  </si>
  <si>
    <r>
      <rPr>
        <sz val="10"/>
        <rFont val="Arial"/>
        <family val="2"/>
      </rPr>
      <t>N5</t>
    </r>
  </si>
  <si>
    <r>
      <rPr>
        <sz val="10"/>
        <rFont val="Arial"/>
        <family val="2"/>
      </rPr>
      <t>IPE200</t>
    </r>
  </si>
  <si>
    <r>
      <rPr>
        <sz val="10"/>
        <rFont val="Arial"/>
        <family val="2"/>
      </rPr>
      <t>N6</t>
    </r>
  </si>
  <si>
    <r>
      <rPr>
        <sz val="10"/>
        <rFont val="Arial"/>
        <family val="2"/>
      </rPr>
      <t>N7</t>
    </r>
  </si>
  <si>
    <r>
      <rPr>
        <sz val="10"/>
        <rFont val="Arial"/>
        <family val="2"/>
      </rPr>
      <t>IPE180</t>
    </r>
  </si>
  <si>
    <r>
      <rPr>
        <sz val="10"/>
        <rFont val="Arial"/>
        <family val="2"/>
      </rPr>
      <t>N8</t>
    </r>
  </si>
  <si>
    <r>
      <rPr>
        <sz val="10"/>
        <rFont val="Arial"/>
        <family val="2"/>
      </rPr>
      <t>N9</t>
    </r>
  </si>
  <si>
    <r>
      <rPr>
        <sz val="10"/>
        <rFont val="Arial"/>
        <family val="2"/>
      </rPr>
      <t>N10</t>
    </r>
  </si>
  <si>
    <r>
      <rPr>
        <sz val="10"/>
        <rFont val="Arial"/>
        <family val="2"/>
      </rPr>
      <t>N11</t>
    </r>
  </si>
  <si>
    <r>
      <rPr>
        <sz val="10"/>
        <rFont val="Arial"/>
        <family val="2"/>
      </rPr>
      <t>N12</t>
    </r>
  </si>
  <si>
    <r>
      <rPr>
        <sz val="10"/>
        <rFont val="Arial"/>
        <family val="2"/>
      </rPr>
      <t>N13</t>
    </r>
  </si>
  <si>
    <r>
      <rPr>
        <sz val="10"/>
        <rFont val="Arial"/>
        <family val="2"/>
      </rPr>
      <t>N14</t>
    </r>
  </si>
  <si>
    <r>
      <rPr>
        <sz val="10"/>
        <rFont val="Arial"/>
        <family val="2"/>
      </rPr>
      <t>N15</t>
    </r>
  </si>
  <si>
    <r>
      <rPr>
        <sz val="10"/>
        <rFont val="Arial"/>
        <family val="2"/>
      </rPr>
      <t>N16</t>
    </r>
  </si>
  <si>
    <r>
      <rPr>
        <sz val="10"/>
        <rFont val="Arial"/>
        <family val="2"/>
      </rPr>
      <t>N17</t>
    </r>
  </si>
  <si>
    <r>
      <rPr>
        <sz val="10"/>
        <rFont val="Arial"/>
        <family val="2"/>
      </rPr>
      <t>N18</t>
    </r>
  </si>
  <si>
    <r>
      <rPr>
        <sz val="10"/>
        <rFont val="Arial"/>
        <family val="2"/>
      </rPr>
      <t>N19</t>
    </r>
  </si>
  <si>
    <r>
      <rPr>
        <sz val="10"/>
        <rFont val="Arial"/>
        <family val="2"/>
      </rPr>
      <t>N20</t>
    </r>
  </si>
  <si>
    <r>
      <rPr>
        <sz val="10"/>
        <rFont val="Arial"/>
        <family val="2"/>
      </rPr>
      <t>N21</t>
    </r>
  </si>
  <si>
    <r>
      <rPr>
        <sz val="10"/>
        <rFont val="Arial"/>
        <family val="2"/>
      </rPr>
      <t>N22</t>
    </r>
  </si>
  <si>
    <r>
      <rPr>
        <sz val="10"/>
        <rFont val="Arial"/>
        <family val="2"/>
      </rPr>
      <t>SHS40*5</t>
    </r>
  </si>
  <si>
    <r>
      <rPr>
        <sz val="10"/>
        <rFont val="Arial"/>
        <family val="2"/>
      </rPr>
      <t>N23</t>
    </r>
  </si>
  <si>
    <r>
      <rPr>
        <sz val="10"/>
        <rFont val="Arial"/>
        <family val="2"/>
      </rPr>
      <t>N24</t>
    </r>
  </si>
  <si>
    <r>
      <rPr>
        <sz val="10"/>
        <rFont val="Arial"/>
        <family val="2"/>
      </rPr>
      <t>RHS120*80*5</t>
    </r>
  </si>
  <si>
    <r>
      <rPr>
        <sz val="10"/>
        <rFont val="Arial"/>
        <family val="2"/>
      </rPr>
      <t>N25</t>
    </r>
  </si>
  <si>
    <r>
      <rPr>
        <sz val="10"/>
        <rFont val="Arial"/>
        <family val="2"/>
      </rPr>
      <t>Tiahlo</t>
    </r>
  </si>
  <si>
    <r>
      <rPr>
        <sz val="10"/>
        <rFont val="Arial"/>
        <family val="2"/>
      </rPr>
      <t>RHS120*80*4.0</t>
    </r>
  </si>
  <si>
    <r>
      <rPr>
        <sz val="10"/>
        <rFont val="Arial"/>
        <family val="2"/>
      </rPr>
      <t>N26</t>
    </r>
  </si>
  <si>
    <r>
      <rPr>
        <sz val="10"/>
        <rFont val="Arial"/>
        <family val="2"/>
      </rPr>
      <t>N27</t>
    </r>
  </si>
  <si>
    <r>
      <rPr>
        <sz val="10"/>
        <rFont val="Arial"/>
        <family val="2"/>
      </rPr>
      <t>N28</t>
    </r>
  </si>
  <si>
    <r>
      <rPr>
        <sz val="10"/>
        <rFont val="Arial"/>
        <family val="2"/>
      </rPr>
      <t>N29</t>
    </r>
  </si>
  <si>
    <r>
      <rPr>
        <sz val="10"/>
        <rFont val="Arial"/>
        <family val="2"/>
      </rPr>
      <t>N30</t>
    </r>
  </si>
  <si>
    <r>
      <rPr>
        <sz val="10"/>
        <rFont val="Arial"/>
        <family val="2"/>
      </rPr>
      <t>K80/4</t>
    </r>
  </si>
  <si>
    <r>
      <rPr>
        <sz val="10"/>
        <rFont val="Arial"/>
        <family val="2"/>
      </rPr>
      <t>N31</t>
    </r>
  </si>
  <si>
    <r>
      <rPr>
        <sz val="10"/>
        <rFont val="Arial"/>
        <family val="2"/>
      </rPr>
      <t>U120</t>
    </r>
  </si>
  <si>
    <r>
      <rPr>
        <sz val="10"/>
        <rFont val="Arial"/>
        <family val="2"/>
      </rPr>
      <t>N32</t>
    </r>
  </si>
  <si>
    <r>
      <rPr>
        <sz val="10"/>
        <rFont val="Arial"/>
        <family val="2"/>
      </rPr>
      <t>K80/60/4</t>
    </r>
  </si>
  <si>
    <r>
      <rPr>
        <sz val="10"/>
        <rFont val="Arial"/>
        <family val="2"/>
      </rPr>
      <t>N33</t>
    </r>
  </si>
  <si>
    <r>
      <rPr>
        <sz val="10"/>
        <rFont val="Arial"/>
        <family val="2"/>
      </rPr>
      <t>N34</t>
    </r>
  </si>
  <si>
    <r>
      <rPr>
        <sz val="10"/>
        <rFont val="Arial"/>
        <family val="2"/>
      </rPr>
      <t>N35</t>
    </r>
  </si>
  <si>
    <r>
      <rPr>
        <sz val="10"/>
        <rFont val="Arial"/>
        <family val="2"/>
      </rPr>
      <t>K120/80/4</t>
    </r>
  </si>
  <si>
    <r>
      <rPr>
        <sz val="10"/>
        <rFont val="Arial"/>
        <family val="2"/>
      </rPr>
      <t>N36</t>
    </r>
  </si>
  <si>
    <r>
      <rPr>
        <sz val="10"/>
        <rFont val="Arial"/>
        <family val="2"/>
      </rPr>
      <t>N37</t>
    </r>
  </si>
  <si>
    <r>
      <rPr>
        <sz val="10"/>
        <rFont val="Arial"/>
        <family val="2"/>
      </rPr>
      <t>N38</t>
    </r>
  </si>
  <si>
    <r>
      <rPr>
        <sz val="10"/>
        <rFont val="Arial"/>
        <family val="2"/>
      </rPr>
      <t>tahlo</t>
    </r>
  </si>
  <si>
    <r>
      <rPr>
        <sz val="10"/>
        <rFont val="Arial"/>
        <family val="2"/>
      </rPr>
      <t>D16</t>
    </r>
  </si>
  <si>
    <r>
      <rPr>
        <sz val="10"/>
        <rFont val="Arial"/>
        <family val="2"/>
      </rPr>
      <t>N39</t>
    </r>
  </si>
  <si>
    <r>
      <rPr>
        <sz val="10"/>
        <rFont val="Arial"/>
        <family val="2"/>
      </rPr>
      <t>N40</t>
    </r>
  </si>
  <si>
    <r>
      <rPr>
        <sz val="10"/>
        <rFont val="Arial"/>
        <family val="2"/>
      </rPr>
      <t>N41</t>
    </r>
  </si>
  <si>
    <r>
      <rPr>
        <sz val="10"/>
        <rFont val="Arial"/>
        <family val="2"/>
      </rPr>
      <t>N42</t>
    </r>
  </si>
  <si>
    <r>
      <rPr>
        <sz val="10"/>
        <rFont val="Arial"/>
        <family val="2"/>
      </rPr>
      <t>N43</t>
    </r>
  </si>
  <si>
    <r>
      <rPr>
        <sz val="10"/>
        <rFont val="Arial"/>
        <family val="2"/>
      </rPr>
      <t>N44</t>
    </r>
  </si>
  <si>
    <r>
      <rPr>
        <sz val="10"/>
        <rFont val="Arial"/>
        <family val="2"/>
      </rPr>
      <t>N45</t>
    </r>
  </si>
  <si>
    <r>
      <rPr>
        <sz val="10"/>
        <rFont val="Arial"/>
        <family val="2"/>
      </rPr>
      <t>P1</t>
    </r>
  </si>
  <si>
    <r>
      <rPr>
        <sz val="10"/>
        <rFont val="Arial"/>
        <family val="2"/>
      </rPr>
      <t>PL5*50</t>
    </r>
  </si>
  <si>
    <r>
      <rPr>
        <sz val="10"/>
        <rFont val="Arial"/>
        <family val="2"/>
      </rPr>
      <t>S1</t>
    </r>
  </si>
  <si>
    <r>
      <rPr>
        <sz val="10"/>
        <rFont val="Arial"/>
        <family val="2"/>
      </rPr>
      <t>Stĺp</t>
    </r>
  </si>
  <si>
    <r>
      <rPr>
        <sz val="10"/>
        <rFont val="Arial"/>
        <family val="2"/>
      </rPr>
      <t>HEA260</t>
    </r>
  </si>
  <si>
    <r>
      <rPr>
        <sz val="10"/>
        <rFont val="Arial"/>
        <family val="2"/>
      </rPr>
      <t>S2</t>
    </r>
  </si>
  <si>
    <r>
      <rPr>
        <sz val="10"/>
        <rFont val="Arial"/>
        <family val="2"/>
      </rPr>
      <t>IPE240</t>
    </r>
  </si>
  <si>
    <r>
      <rPr>
        <sz val="10"/>
        <rFont val="Arial"/>
        <family val="2"/>
      </rPr>
      <t>S3</t>
    </r>
  </si>
  <si>
    <r>
      <rPr>
        <sz val="10"/>
        <rFont val="Arial"/>
        <family val="2"/>
      </rPr>
      <t>S4</t>
    </r>
  </si>
  <si>
    <r>
      <rPr>
        <sz val="10"/>
        <rFont val="Arial"/>
        <family val="2"/>
      </rPr>
      <t>S5</t>
    </r>
  </si>
  <si>
    <r>
      <rPr>
        <sz val="10"/>
        <rFont val="Arial"/>
        <family val="2"/>
      </rPr>
      <t>S6</t>
    </r>
  </si>
  <si>
    <r>
      <rPr>
        <sz val="10"/>
        <rFont val="Arial"/>
        <family val="2"/>
      </rPr>
      <t>S7</t>
    </r>
  </si>
  <si>
    <r>
      <rPr>
        <sz val="10"/>
        <rFont val="Arial"/>
        <family val="2"/>
      </rPr>
      <t>S8</t>
    </r>
  </si>
  <si>
    <r>
      <rPr>
        <sz val="10"/>
        <rFont val="Arial"/>
        <family val="2"/>
      </rPr>
      <t>S9</t>
    </r>
  </si>
  <si>
    <r>
      <rPr>
        <sz val="10"/>
        <rFont val="Arial"/>
        <family val="2"/>
      </rPr>
      <t>S10</t>
    </r>
  </si>
  <si>
    <r>
      <rPr>
        <sz val="10"/>
        <rFont val="Arial"/>
        <family val="2"/>
      </rPr>
      <t>S11</t>
    </r>
  </si>
  <si>
    <r>
      <rPr>
        <sz val="10"/>
        <rFont val="Arial"/>
        <family val="2"/>
      </rPr>
      <t>S12</t>
    </r>
  </si>
  <si>
    <r>
      <rPr>
        <sz val="10"/>
        <rFont val="Arial"/>
        <family val="2"/>
      </rPr>
      <t>S13</t>
    </r>
  </si>
  <si>
    <r>
      <rPr>
        <sz val="10"/>
        <rFont val="Arial"/>
        <family val="2"/>
      </rPr>
      <t>S14</t>
    </r>
  </si>
  <si>
    <r>
      <rPr>
        <sz val="10"/>
        <rFont val="Arial"/>
        <family val="2"/>
      </rPr>
      <t>Stĺpik</t>
    </r>
  </si>
  <si>
    <r>
      <rPr>
        <sz val="10"/>
        <rFont val="Arial"/>
        <family val="2"/>
      </rPr>
      <t>D10</t>
    </r>
  </si>
  <si>
    <r>
      <rPr>
        <sz val="10"/>
        <rFont val="Arial"/>
        <family val="2"/>
      </rPr>
      <t>S15</t>
    </r>
  </si>
  <si>
    <r>
      <rPr>
        <sz val="10"/>
        <rFont val="Arial"/>
        <family val="2"/>
      </rPr>
      <t>S16</t>
    </r>
  </si>
  <si>
    <r>
      <rPr>
        <sz val="10"/>
        <rFont val="Arial"/>
        <family val="2"/>
      </rPr>
      <t>S17</t>
    </r>
  </si>
  <si>
    <r>
      <rPr>
        <sz val="10"/>
        <rFont val="Arial"/>
        <family val="2"/>
      </rPr>
      <t>S18</t>
    </r>
  </si>
  <si>
    <r>
      <rPr>
        <sz val="10"/>
        <rFont val="Arial"/>
        <family val="2"/>
      </rPr>
      <t>S19</t>
    </r>
  </si>
  <si>
    <r>
      <rPr>
        <sz val="10"/>
        <rFont val="Arial"/>
        <family val="2"/>
      </rPr>
      <t>IPE270</t>
    </r>
  </si>
  <si>
    <r>
      <rPr>
        <sz val="10"/>
        <rFont val="Arial"/>
        <family val="2"/>
      </rPr>
      <t>S20</t>
    </r>
  </si>
  <si>
    <r>
      <rPr>
        <sz val="10"/>
        <rFont val="Arial"/>
        <family val="2"/>
      </rPr>
      <t>S22</t>
    </r>
  </si>
  <si>
    <r>
      <rPr>
        <sz val="10"/>
        <rFont val="Arial"/>
        <family val="2"/>
      </rPr>
      <t>S23</t>
    </r>
  </si>
  <si>
    <r>
      <rPr>
        <sz val="10"/>
        <rFont val="Arial"/>
        <family val="2"/>
      </rPr>
      <t>S24</t>
    </r>
  </si>
  <si>
    <r>
      <rPr>
        <sz val="10"/>
        <rFont val="Arial"/>
        <family val="2"/>
      </rPr>
      <t>S25</t>
    </r>
  </si>
  <si>
    <r>
      <rPr>
        <sz val="10"/>
        <rFont val="Arial"/>
        <family val="2"/>
      </rPr>
      <t>S26</t>
    </r>
  </si>
  <si>
    <r>
      <rPr>
        <sz val="10"/>
        <rFont val="Arial"/>
        <family val="2"/>
      </rPr>
      <t>S27</t>
    </r>
  </si>
  <si>
    <r>
      <rPr>
        <sz val="10"/>
        <rFont val="Arial"/>
        <family val="2"/>
      </rPr>
      <t>Sloup</t>
    </r>
  </si>
  <si>
    <r>
      <rPr>
        <sz val="10"/>
        <rFont val="Arial"/>
        <family val="2"/>
      </rPr>
      <t>S28</t>
    </r>
  </si>
  <si>
    <r>
      <rPr>
        <sz val="10"/>
        <rFont val="Arial"/>
        <family val="2"/>
      </rPr>
      <t>S29</t>
    </r>
  </si>
  <si>
    <r>
      <rPr>
        <sz val="10"/>
        <rFont val="Arial"/>
        <family val="2"/>
      </rPr>
      <t>S30</t>
    </r>
  </si>
  <si>
    <r>
      <rPr>
        <sz val="10"/>
        <rFont val="Arial"/>
        <family val="2"/>
      </rPr>
      <t>S31</t>
    </r>
  </si>
  <si>
    <r>
      <rPr>
        <sz val="10"/>
        <rFont val="Arial"/>
        <family val="2"/>
      </rPr>
      <t>S32</t>
    </r>
  </si>
  <si>
    <r>
      <rPr>
        <sz val="10"/>
        <rFont val="Arial"/>
        <family val="2"/>
      </rPr>
      <t>S33</t>
    </r>
  </si>
  <si>
    <r>
      <rPr>
        <sz val="10"/>
        <rFont val="Arial"/>
        <family val="2"/>
      </rPr>
      <t>S34</t>
    </r>
  </si>
  <si>
    <r>
      <rPr>
        <sz val="10"/>
        <rFont val="Arial"/>
        <family val="2"/>
      </rPr>
      <t>S35</t>
    </r>
  </si>
  <si>
    <r>
      <rPr>
        <sz val="10"/>
        <rFont val="Arial"/>
        <family val="2"/>
      </rPr>
      <t>S36</t>
    </r>
  </si>
  <si>
    <r>
      <rPr>
        <sz val="10"/>
        <rFont val="Arial"/>
        <family val="2"/>
      </rPr>
      <t>S37</t>
    </r>
  </si>
  <si>
    <r>
      <rPr>
        <sz val="10"/>
        <rFont val="Arial"/>
        <family val="2"/>
      </rPr>
      <t>S38</t>
    </r>
  </si>
  <si>
    <r>
      <rPr>
        <sz val="10"/>
        <rFont val="Arial"/>
        <family val="2"/>
      </rPr>
      <t>S39</t>
    </r>
  </si>
  <si>
    <r>
      <rPr>
        <sz val="10"/>
        <rFont val="Arial"/>
        <family val="2"/>
      </rPr>
      <t>S40</t>
    </r>
  </si>
  <si>
    <r>
      <rPr>
        <sz val="10"/>
        <rFont val="Arial"/>
        <family val="2"/>
      </rPr>
      <t>S41</t>
    </r>
  </si>
  <si>
    <r>
      <rPr>
        <sz val="10"/>
        <rFont val="Arial"/>
        <family val="2"/>
      </rPr>
      <t>S42</t>
    </r>
  </si>
  <si>
    <r>
      <rPr>
        <sz val="10"/>
        <rFont val="Arial"/>
        <family val="2"/>
      </rPr>
      <t>St1</t>
    </r>
  </si>
  <si>
    <r>
      <rPr>
        <sz val="10"/>
        <rFont val="Arial"/>
        <family val="2"/>
      </rPr>
      <t>Stužidlo</t>
    </r>
  </si>
  <si>
    <r>
      <rPr>
        <sz val="10"/>
        <rFont val="Arial"/>
        <family val="2"/>
      </rPr>
      <t>IPE300</t>
    </r>
  </si>
  <si>
    <r>
      <rPr>
        <sz val="10"/>
        <rFont val="Arial"/>
        <family val="2"/>
      </rPr>
      <t>St2</t>
    </r>
  </si>
  <si>
    <r>
      <rPr>
        <sz val="10"/>
        <rFont val="Arial"/>
        <family val="2"/>
      </rPr>
      <t>SHS80*3</t>
    </r>
  </si>
  <si>
    <r>
      <rPr>
        <sz val="10"/>
        <rFont val="Arial"/>
        <family val="2"/>
      </rPr>
      <t>St3</t>
    </r>
  </si>
  <si>
    <r>
      <rPr>
        <sz val="10"/>
        <rFont val="Arial"/>
        <family val="2"/>
      </rPr>
      <t>St4</t>
    </r>
  </si>
  <si>
    <r>
      <rPr>
        <sz val="10"/>
        <rFont val="Arial"/>
        <family val="2"/>
      </rPr>
      <t>St5</t>
    </r>
  </si>
  <si>
    <r>
      <rPr>
        <sz val="10"/>
        <rFont val="Arial"/>
        <family val="2"/>
      </rPr>
      <t>St6</t>
    </r>
  </si>
  <si>
    <r>
      <rPr>
        <sz val="10"/>
        <rFont val="Arial"/>
        <family val="2"/>
      </rPr>
      <t>St7</t>
    </r>
  </si>
  <si>
    <r>
      <rPr>
        <sz val="10"/>
        <rFont val="Arial"/>
        <family val="2"/>
      </rPr>
      <t>St8</t>
    </r>
  </si>
  <si>
    <r>
      <rPr>
        <sz val="10"/>
        <rFont val="Arial"/>
        <family val="2"/>
      </rPr>
      <t>RHS60*60*3</t>
    </r>
  </si>
  <si>
    <r>
      <rPr>
        <sz val="10"/>
        <rFont val="Arial"/>
        <family val="2"/>
      </rPr>
      <t>St9</t>
    </r>
  </si>
  <si>
    <r>
      <rPr>
        <sz val="10"/>
        <rFont val="Arial"/>
        <family val="2"/>
      </rPr>
      <t>St10</t>
    </r>
  </si>
  <si>
    <r>
      <rPr>
        <sz val="10"/>
        <rFont val="Arial"/>
        <family val="2"/>
      </rPr>
      <t>RHS80*80*3</t>
    </r>
  </si>
  <si>
    <r>
      <rPr>
        <sz val="10"/>
        <rFont val="Arial"/>
        <family val="2"/>
      </rPr>
      <t>St11</t>
    </r>
  </si>
  <si>
    <r>
      <rPr>
        <sz val="10"/>
        <rFont val="Arial"/>
        <family val="2"/>
      </rPr>
      <t>St12</t>
    </r>
  </si>
  <si>
    <r>
      <rPr>
        <sz val="10"/>
        <rFont val="Arial"/>
        <family val="2"/>
      </rPr>
      <t>St13</t>
    </r>
  </si>
  <si>
    <r>
      <rPr>
        <sz val="10"/>
        <rFont val="Arial"/>
        <family val="2"/>
      </rPr>
      <t>Th1</t>
    </r>
  </si>
  <si>
    <r>
      <rPr>
        <sz val="10"/>
        <rFont val="Arial"/>
        <family val="2"/>
      </rPr>
      <t>SHS60*8</t>
    </r>
  </si>
  <si>
    <r>
      <rPr>
        <sz val="10"/>
        <rFont val="Arial"/>
        <family val="2"/>
      </rPr>
      <t>Zt1</t>
    </r>
  </si>
  <si>
    <r>
      <rPr>
        <sz val="10"/>
        <rFont val="Arial"/>
        <family val="2"/>
      </rPr>
      <t>Zavetrenie</t>
    </r>
  </si>
  <si>
    <r>
      <rPr>
        <sz val="10"/>
        <rFont val="Arial"/>
        <family val="2"/>
      </rPr>
      <t>RHS70*70*3.6</t>
    </r>
  </si>
  <si>
    <r>
      <rPr>
        <sz val="10"/>
        <rFont val="Arial"/>
        <family val="2"/>
      </rPr>
      <t>Zt2</t>
    </r>
  </si>
  <si>
    <r>
      <rPr>
        <sz val="10"/>
        <rFont val="Arial"/>
        <family val="2"/>
      </rPr>
      <t>Zt3</t>
    </r>
  </si>
  <si>
    <r>
      <rPr>
        <sz val="10"/>
        <rFont val="Arial"/>
        <family val="2"/>
      </rPr>
      <t>Zt4</t>
    </r>
  </si>
  <si>
    <r>
      <rPr>
        <sz val="10"/>
        <rFont val="Arial"/>
        <family val="2"/>
      </rPr>
      <t>RHS90*90*3.6</t>
    </r>
  </si>
  <si>
    <r>
      <rPr>
        <sz val="10"/>
        <rFont val="Arial"/>
        <family val="2"/>
      </rPr>
      <t>Zt5</t>
    </r>
  </si>
  <si>
    <r>
      <rPr>
        <sz val="10"/>
        <rFont val="Arial"/>
        <family val="2"/>
      </rPr>
      <t>Zt6</t>
    </r>
  </si>
  <si>
    <r>
      <rPr>
        <sz val="10"/>
        <rFont val="Arial"/>
        <family val="2"/>
      </rPr>
      <t>Zt7</t>
    </r>
  </si>
  <si>
    <r>
      <rPr>
        <sz val="10"/>
        <rFont val="Arial"/>
        <family val="2"/>
      </rPr>
      <t>Zt8</t>
    </r>
  </si>
  <si>
    <r>
      <rPr>
        <sz val="10"/>
        <rFont val="Arial"/>
        <family val="2"/>
      </rPr>
      <t>Zt9</t>
    </r>
  </si>
  <si>
    <r>
      <rPr>
        <sz val="10"/>
        <rFont val="Arial"/>
        <family val="2"/>
      </rPr>
      <t>Zt10</t>
    </r>
  </si>
  <si>
    <r>
      <rPr>
        <sz val="10"/>
        <rFont val="Arial"/>
        <family val="2"/>
      </rPr>
      <t>Zt11</t>
    </r>
  </si>
  <si>
    <r>
      <rPr>
        <sz val="10"/>
        <rFont val="Arial"/>
        <family val="2"/>
      </rPr>
      <t>Zt12</t>
    </r>
  </si>
  <si>
    <r>
      <rPr>
        <sz val="10"/>
        <rFont val="Arial"/>
        <family val="2"/>
      </rPr>
      <t>RHS100*100*4</t>
    </r>
  </si>
  <si>
    <r>
      <rPr>
        <sz val="10"/>
        <rFont val="Arial"/>
        <family val="2"/>
      </rPr>
      <t>Zt13</t>
    </r>
  </si>
  <si>
    <r>
      <rPr>
        <sz val="10"/>
        <rFont val="Arial"/>
        <family val="2"/>
      </rPr>
      <t>Zt14</t>
    </r>
  </si>
  <si>
    <r>
      <rPr>
        <sz val="10"/>
        <rFont val="Arial"/>
        <family val="2"/>
      </rPr>
      <t>Zt15</t>
    </r>
  </si>
  <si>
    <r>
      <rPr>
        <sz val="10"/>
        <rFont val="Arial"/>
        <family val="2"/>
      </rPr>
      <t>Zt16</t>
    </r>
  </si>
  <si>
    <r>
      <rPr>
        <sz val="10"/>
        <rFont val="Arial"/>
        <family val="2"/>
      </rPr>
      <t>Zt17</t>
    </r>
  </si>
  <si>
    <r>
      <rPr>
        <sz val="10"/>
        <rFont val="Arial"/>
        <family val="2"/>
      </rPr>
      <t>Zt18</t>
    </r>
  </si>
  <si>
    <r>
      <rPr>
        <sz val="10"/>
        <rFont val="Arial"/>
        <family val="2"/>
      </rPr>
      <t>Zt19</t>
    </r>
  </si>
  <si>
    <r>
      <rPr>
        <sz val="10"/>
        <rFont val="Arial"/>
        <family val="2"/>
      </rPr>
      <t>Zt20</t>
    </r>
  </si>
  <si>
    <r>
      <rPr>
        <sz val="10"/>
        <rFont val="Arial"/>
        <family val="2"/>
      </rPr>
      <t>Zt21</t>
    </r>
  </si>
  <si>
    <t>FOOD FARM s.r.o., Piešťansk***</t>
  </si>
  <si>
    <t>Dolné Trhovište</t>
  </si>
  <si>
    <t>Ing. Marián Tomašák</t>
  </si>
  <si>
    <t>Ing. Peter Staš </t>
  </si>
  <si>
    <t>Zakázka:</t>
  </si>
  <si>
    <t>Číslo zakázky:</t>
  </si>
  <si>
    <t>Datum:</t>
  </si>
  <si>
    <t>Revize:</t>
  </si>
  <si>
    <t>22_16</t>
  </si>
  <si>
    <t>CONSTRUCTION INDUSTRIES SOFTWARE SUPPLIER</t>
  </si>
  <si>
    <r>
      <rPr>
        <sz val="9"/>
        <color rgb="FF0000FF"/>
        <rFont val="Arial"/>
        <family val="2"/>
        <charset val="238"/>
      </rPr>
      <t>Construsoft s.r.o. Sadová 2, Přerov, 75002, Česká Republika</t>
    </r>
  </si>
  <si>
    <t>Dodavatel:</t>
  </si>
  <si>
    <t>Pomocné konštrukcie 5%</t>
  </si>
  <si>
    <t>Celkem</t>
  </si>
  <si>
    <t>dílců</t>
  </si>
  <si>
    <t>m2</t>
  </si>
  <si>
    <t>xxx</t>
  </si>
  <si>
    <t>Výkaz dílců ocelové konstrukce - SO-01</t>
  </si>
  <si>
    <t>Výkaz dílců strešné väznice - SO-01</t>
  </si>
  <si>
    <t>Výkaz dílců ocelové konstrukce - SO-02</t>
  </si>
  <si>
    <t>Výkaz dílců strešné väznice - SO-02</t>
  </si>
  <si>
    <t>SDK1</t>
  </si>
  <si>
    <t>Stĺpy</t>
  </si>
  <si>
    <t>RHS90*90*3.6</t>
  </si>
  <si>
    <t>RHS80*80*3,0</t>
  </si>
  <si>
    <r>
      <rPr>
        <sz val="10"/>
        <rFont val="Arial"/>
        <family val="2"/>
      </rPr>
      <t>S235</t>
    </r>
    <r>
      <rPr>
        <sz val="11"/>
        <color theme="1"/>
        <rFont val="Calibri"/>
        <family val="2"/>
        <charset val="238"/>
        <scheme val="minor"/>
      </rPr>
      <t/>
    </r>
  </si>
  <si>
    <t>SDK2</t>
  </si>
  <si>
    <t>Nosník</t>
  </si>
  <si>
    <t>RHS80*140*5,0</t>
  </si>
  <si>
    <t>SDK3</t>
  </si>
  <si>
    <t>Tiahlo</t>
  </si>
  <si>
    <t>D38,0/2,6</t>
  </si>
  <si>
    <t>SDK4</t>
  </si>
  <si>
    <t>RHS50*50*3</t>
  </si>
  <si>
    <t>S44</t>
  </si>
  <si>
    <t>S43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</si>
</sst>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color rgb="FF000000"/>
      <name val="Times New Roman"/>
      <charset val="204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9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2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0000FF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 applyAlignment="1">
      <alignment horizontal="left" vertical="top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shrinkToFit="1"/>
    </xf>
    <xf numFmtId="2" fontId="4" fillId="0" borderId="1" xfId="0" applyNumberFormat="1" applyFont="1" applyBorder="1" applyAlignment="1">
      <alignment horizontal="center" vertical="top" shrinkToFit="1"/>
    </xf>
    <xf numFmtId="164" fontId="4" fillId="0" borderId="1" xfId="0" applyNumberFormat="1" applyFont="1" applyBorder="1" applyAlignment="1">
      <alignment horizontal="center" vertical="top" shrinkToFit="1"/>
    </xf>
    <xf numFmtId="0" fontId="2" fillId="0" borderId="2" xfId="0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shrinkToFit="1"/>
    </xf>
    <xf numFmtId="2" fontId="4" fillId="0" borderId="2" xfId="0" applyNumberFormat="1" applyFont="1" applyBorder="1" applyAlignment="1">
      <alignment horizontal="center" vertical="top" shrinkToFit="1"/>
    </xf>
    <xf numFmtId="164" fontId="4" fillId="0" borderId="2" xfId="0" applyNumberFormat="1" applyFont="1" applyBorder="1" applyAlignment="1">
      <alignment horizontal="center" vertical="top" shrinkToFit="1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 wrapText="1"/>
    </xf>
    <xf numFmtId="1" fontId="12" fillId="0" borderId="0" xfId="0" applyNumberFormat="1" applyFont="1" applyAlignment="1">
      <alignment horizontal="left" vertical="top"/>
    </xf>
    <xf numFmtId="2" fontId="12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8" fillId="4" borderId="4" xfId="0" applyFont="1" applyFill="1" applyBorder="1" applyAlignment="1">
      <alignment horizontal="left" vertical="top"/>
    </xf>
    <xf numFmtId="0" fontId="8" fillId="4" borderId="5" xfId="0" applyFont="1" applyFill="1" applyBorder="1" applyAlignment="1">
      <alignment horizontal="left" vertical="top"/>
    </xf>
    <xf numFmtId="0" fontId="8" fillId="4" borderId="6" xfId="0" applyFont="1" applyFill="1" applyBorder="1" applyAlignment="1">
      <alignment horizontal="left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7" fillId="3" borderId="3" xfId="0" applyFont="1" applyFill="1" applyBorder="1" applyAlignment="1">
      <alignment horizontal="left" vertical="top"/>
    </xf>
    <xf numFmtId="0" fontId="7" fillId="3" borderId="0" xfId="0" applyFont="1" applyFill="1" applyAlignment="1">
      <alignment horizontal="left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2"/>
  <sheetViews>
    <sheetView tabSelected="1" topLeftCell="A115" workbookViewId="0">
      <selection activeCell="H151" sqref="H151"/>
    </sheetView>
  </sheetViews>
  <sheetFormatPr defaultRowHeight="12.75" x14ac:dyDescent="0.2"/>
  <cols>
    <col min="1" max="1" width="12.5" style="11" bestFit="1" customWidth="1"/>
    <col min="2" max="2" width="6.6640625" style="11" bestFit="1" customWidth="1"/>
    <col min="3" max="3" width="10.83203125" style="11" bestFit="1" customWidth="1"/>
    <col min="4" max="4" width="16.33203125" style="11" bestFit="1" customWidth="1"/>
    <col min="5" max="5" width="15.6640625" style="11" bestFit="1" customWidth="1"/>
    <col min="6" max="6" width="17.83203125" style="11" bestFit="1" customWidth="1"/>
    <col min="7" max="7" width="18.33203125" style="11" bestFit="1" customWidth="1"/>
    <col min="8" max="8" width="19.5" style="11" bestFit="1" customWidth="1"/>
    <col min="9" max="16384" width="9.33203125" style="11"/>
  </cols>
  <sheetData>
    <row r="1" spans="1:8" ht="63" customHeight="1" x14ac:dyDescent="0.2">
      <c r="A1" s="24"/>
      <c r="B1" s="24"/>
      <c r="C1" s="24"/>
      <c r="D1" s="24"/>
      <c r="E1" s="24"/>
      <c r="F1" s="24"/>
      <c r="G1" s="24"/>
      <c r="H1" s="24"/>
    </row>
    <row r="2" spans="1:8" ht="14.25" customHeight="1" x14ac:dyDescent="0.2">
      <c r="A2" s="25" t="s">
        <v>208</v>
      </c>
      <c r="B2" s="25"/>
      <c r="C2" s="25"/>
      <c r="D2" s="25"/>
      <c r="E2" s="25"/>
      <c r="F2" s="25"/>
      <c r="G2" s="25"/>
      <c r="H2" s="25"/>
    </row>
    <row r="3" spans="1:8" ht="12.75" customHeight="1" x14ac:dyDescent="0.2">
      <c r="A3" s="26" t="s">
        <v>209</v>
      </c>
      <c r="B3" s="26"/>
      <c r="C3" s="26"/>
      <c r="D3" s="26"/>
      <c r="E3" s="26"/>
      <c r="F3" s="26"/>
      <c r="G3" s="26"/>
      <c r="H3" s="26"/>
    </row>
    <row r="4" spans="1:8" x14ac:dyDescent="0.2">
      <c r="A4" s="24"/>
      <c r="B4" s="24"/>
      <c r="C4" s="24"/>
      <c r="D4" s="24"/>
      <c r="E4" s="24"/>
      <c r="F4" s="24"/>
      <c r="G4" s="24"/>
      <c r="H4" s="24"/>
    </row>
    <row r="5" spans="1:8" ht="27" customHeight="1" x14ac:dyDescent="0.2">
      <c r="A5" s="27" t="s">
        <v>216</v>
      </c>
      <c r="B5" s="28"/>
      <c r="C5" s="28"/>
      <c r="D5" s="28"/>
      <c r="E5" s="28"/>
      <c r="F5" s="28"/>
      <c r="G5" s="28"/>
      <c r="H5" s="28"/>
    </row>
    <row r="7" spans="1:8" x14ac:dyDescent="0.2">
      <c r="A7" s="13" t="s">
        <v>210</v>
      </c>
      <c r="B7" s="19" t="s">
        <v>199</v>
      </c>
      <c r="C7" s="19"/>
      <c r="D7" s="19"/>
      <c r="E7" s="10" t="s">
        <v>203</v>
      </c>
    </row>
    <row r="8" spans="1:8" x14ac:dyDescent="0.2">
      <c r="B8" s="19" t="s">
        <v>200</v>
      </c>
      <c r="C8" s="19"/>
      <c r="D8" s="19"/>
      <c r="E8" s="10" t="s">
        <v>204</v>
      </c>
      <c r="F8" s="11" t="s">
        <v>207</v>
      </c>
    </row>
    <row r="9" spans="1:8" x14ac:dyDescent="0.2">
      <c r="B9" s="19" t="s">
        <v>201</v>
      </c>
      <c r="C9" s="19"/>
      <c r="D9" s="19"/>
      <c r="E9" s="10" t="s">
        <v>205</v>
      </c>
    </row>
    <row r="10" spans="1:8" x14ac:dyDescent="0.2">
      <c r="B10" s="19" t="s">
        <v>202</v>
      </c>
      <c r="C10" s="19"/>
      <c r="D10" s="19"/>
      <c r="E10" s="10" t="s">
        <v>206</v>
      </c>
    </row>
    <row r="12" spans="1:8" ht="12.75" customHeight="1" x14ac:dyDescent="0.2">
      <c r="A12" s="1" t="s">
        <v>0</v>
      </c>
      <c r="B12" s="1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1" t="s">
        <v>6</v>
      </c>
      <c r="H12" s="1" t="s">
        <v>7</v>
      </c>
    </row>
    <row r="13" spans="1:8" x14ac:dyDescent="0.2">
      <c r="A13" s="2" t="s">
        <v>8</v>
      </c>
      <c r="B13" s="3">
        <v>1</v>
      </c>
      <c r="C13" s="2" t="s">
        <v>9</v>
      </c>
      <c r="D13" s="2" t="s">
        <v>10</v>
      </c>
      <c r="E13" s="2" t="s">
        <v>11</v>
      </c>
      <c r="F13" s="4">
        <v>0.31</v>
      </c>
      <c r="G13" s="5">
        <v>5.7</v>
      </c>
      <c r="H13" s="5">
        <v>5.7</v>
      </c>
    </row>
    <row r="14" spans="1:8" x14ac:dyDescent="0.2">
      <c r="A14" s="2" t="s">
        <v>12</v>
      </c>
      <c r="B14" s="3">
        <v>1</v>
      </c>
      <c r="C14" s="2" t="s">
        <v>9</v>
      </c>
      <c r="D14" s="2" t="s">
        <v>10</v>
      </c>
      <c r="E14" s="2" t="s">
        <v>11</v>
      </c>
      <c r="F14" s="4">
        <v>0.28000000000000003</v>
      </c>
      <c r="G14" s="5">
        <v>5.0999999999999996</v>
      </c>
      <c r="H14" s="5">
        <v>5.0999999999999996</v>
      </c>
    </row>
    <row r="15" spans="1:8" x14ac:dyDescent="0.2">
      <c r="A15" s="2" t="s">
        <v>13</v>
      </c>
      <c r="B15" s="3">
        <v>2</v>
      </c>
      <c r="C15" s="2" t="s">
        <v>9</v>
      </c>
      <c r="D15" s="2" t="s">
        <v>10</v>
      </c>
      <c r="E15" s="2" t="s">
        <v>11</v>
      </c>
      <c r="F15" s="4">
        <v>1.59</v>
      </c>
      <c r="G15" s="5">
        <v>14.8</v>
      </c>
      <c r="H15" s="5">
        <v>29.6</v>
      </c>
    </row>
    <row r="16" spans="1:8" x14ac:dyDescent="0.2">
      <c r="A16" s="2" t="s">
        <v>14</v>
      </c>
      <c r="B16" s="3">
        <v>1</v>
      </c>
      <c r="C16" s="2" t="s">
        <v>9</v>
      </c>
      <c r="D16" s="2" t="s">
        <v>10</v>
      </c>
      <c r="E16" s="2" t="s">
        <v>11</v>
      </c>
      <c r="F16" s="4">
        <v>0.04</v>
      </c>
      <c r="G16" s="5">
        <v>0.7</v>
      </c>
      <c r="H16" s="5">
        <v>0.7</v>
      </c>
    </row>
    <row r="17" spans="1:8" x14ac:dyDescent="0.2">
      <c r="A17" s="2" t="s">
        <v>15</v>
      </c>
      <c r="B17" s="3">
        <v>1</v>
      </c>
      <c r="C17" s="2" t="s">
        <v>9</v>
      </c>
      <c r="D17" s="2" t="s">
        <v>10</v>
      </c>
      <c r="E17" s="2" t="s">
        <v>11</v>
      </c>
      <c r="F17" s="4">
        <v>0.28000000000000003</v>
      </c>
      <c r="G17" s="5">
        <v>5.0999999999999996</v>
      </c>
      <c r="H17" s="5">
        <v>5.0999999999999996</v>
      </c>
    </row>
    <row r="18" spans="1:8" x14ac:dyDescent="0.2">
      <c r="A18" s="2" t="s">
        <v>16</v>
      </c>
      <c r="B18" s="3">
        <v>1</v>
      </c>
      <c r="C18" s="2" t="s">
        <v>9</v>
      </c>
      <c r="D18" s="2" t="s">
        <v>10</v>
      </c>
      <c r="E18" s="2" t="s">
        <v>11</v>
      </c>
      <c r="F18" s="4">
        <v>0.36</v>
      </c>
      <c r="G18" s="5">
        <v>6.7</v>
      </c>
      <c r="H18" s="5">
        <v>6.7</v>
      </c>
    </row>
    <row r="19" spans="1:8" x14ac:dyDescent="0.2">
      <c r="A19" s="2" t="s">
        <v>17</v>
      </c>
      <c r="B19" s="3">
        <v>1</v>
      </c>
      <c r="C19" s="2" t="s">
        <v>9</v>
      </c>
      <c r="D19" s="2" t="s">
        <v>10</v>
      </c>
      <c r="E19" s="2" t="s">
        <v>11</v>
      </c>
      <c r="F19" s="4">
        <v>0.02</v>
      </c>
      <c r="G19" s="5">
        <v>0.4</v>
      </c>
      <c r="H19" s="5">
        <v>0.4</v>
      </c>
    </row>
    <row r="20" spans="1:8" x14ac:dyDescent="0.2">
      <c r="A20" s="2" t="s">
        <v>18</v>
      </c>
      <c r="B20" s="3">
        <v>6</v>
      </c>
      <c r="C20" s="2" t="s">
        <v>9</v>
      </c>
      <c r="D20" s="2" t="s">
        <v>10</v>
      </c>
      <c r="E20" s="2" t="s">
        <v>11</v>
      </c>
      <c r="F20" s="4">
        <v>0.2</v>
      </c>
      <c r="G20" s="5">
        <v>0.6</v>
      </c>
      <c r="H20" s="5">
        <v>3.7</v>
      </c>
    </row>
    <row r="21" spans="1:8" x14ac:dyDescent="0.2">
      <c r="A21" s="2" t="s">
        <v>19</v>
      </c>
      <c r="B21" s="3">
        <v>4</v>
      </c>
      <c r="C21" s="2" t="s">
        <v>9</v>
      </c>
      <c r="D21" s="2" t="s">
        <v>10</v>
      </c>
      <c r="E21" s="2" t="s">
        <v>11</v>
      </c>
      <c r="F21" s="4">
        <v>3.2</v>
      </c>
      <c r="G21" s="5">
        <v>14.9</v>
      </c>
      <c r="H21" s="5">
        <v>59.7</v>
      </c>
    </row>
    <row r="22" spans="1:8" x14ac:dyDescent="0.2">
      <c r="A22" s="2" t="s">
        <v>20</v>
      </c>
      <c r="B22" s="3">
        <v>4</v>
      </c>
      <c r="C22" s="2" t="s">
        <v>9</v>
      </c>
      <c r="D22" s="2" t="s">
        <v>10</v>
      </c>
      <c r="E22" s="2" t="s">
        <v>11</v>
      </c>
      <c r="F22" s="4">
        <v>7.95</v>
      </c>
      <c r="G22" s="5">
        <v>37</v>
      </c>
      <c r="H22" s="5">
        <v>148.19999999999999</v>
      </c>
    </row>
    <row r="23" spans="1:8" x14ac:dyDescent="0.2">
      <c r="A23" s="2" t="s">
        <v>21</v>
      </c>
      <c r="B23" s="3">
        <v>72</v>
      </c>
      <c r="C23" s="2" t="s">
        <v>22</v>
      </c>
      <c r="D23" s="2" t="s">
        <v>23</v>
      </c>
      <c r="E23" s="2" t="s">
        <v>24</v>
      </c>
      <c r="F23" s="4">
        <v>4.3600000000000003</v>
      </c>
      <c r="G23" s="5">
        <v>2.1</v>
      </c>
      <c r="H23" s="5">
        <v>152.19999999999999</v>
      </c>
    </row>
    <row r="24" spans="1:8" x14ac:dyDescent="0.2">
      <c r="A24" s="2" t="s">
        <v>42</v>
      </c>
      <c r="B24" s="3">
        <v>32</v>
      </c>
      <c r="C24" s="2" t="s">
        <v>43</v>
      </c>
      <c r="D24" s="2" t="s">
        <v>44</v>
      </c>
      <c r="E24" s="2" t="s">
        <v>45</v>
      </c>
      <c r="F24" s="4">
        <v>608.6</v>
      </c>
      <c r="G24" s="5">
        <v>979.9</v>
      </c>
      <c r="H24" s="5">
        <v>31358</v>
      </c>
    </row>
    <row r="25" spans="1:8" x14ac:dyDescent="0.2">
      <c r="A25" s="2" t="s">
        <v>46</v>
      </c>
      <c r="B25" s="3">
        <v>32</v>
      </c>
      <c r="C25" s="2" t="s">
        <v>43</v>
      </c>
      <c r="D25" s="2" t="s">
        <v>47</v>
      </c>
      <c r="E25" s="2" t="s">
        <v>24</v>
      </c>
      <c r="F25" s="4">
        <v>110.98</v>
      </c>
      <c r="G25" s="5">
        <v>107.2</v>
      </c>
      <c r="H25" s="5">
        <v>3431.3</v>
      </c>
    </row>
    <row r="26" spans="1:8" x14ac:dyDescent="0.2">
      <c r="A26" s="2" t="s">
        <v>48</v>
      </c>
      <c r="B26" s="3">
        <v>3</v>
      </c>
      <c r="C26" s="2" t="s">
        <v>43</v>
      </c>
      <c r="D26" s="2" t="s">
        <v>47</v>
      </c>
      <c r="E26" s="2" t="s">
        <v>24</v>
      </c>
      <c r="F26" s="4">
        <v>13.73</v>
      </c>
      <c r="G26" s="5">
        <v>141.5</v>
      </c>
      <c r="H26" s="5">
        <v>424.6</v>
      </c>
    </row>
    <row r="27" spans="1:8" x14ac:dyDescent="0.2">
      <c r="A27" s="2" t="s">
        <v>49</v>
      </c>
      <c r="B27" s="3">
        <v>1</v>
      </c>
      <c r="C27" s="2" t="s">
        <v>43</v>
      </c>
      <c r="D27" s="2" t="s">
        <v>50</v>
      </c>
      <c r="E27" s="2" t="s">
        <v>24</v>
      </c>
      <c r="F27" s="4">
        <v>1.55</v>
      </c>
      <c r="G27" s="5">
        <v>59.3</v>
      </c>
      <c r="H27" s="5">
        <v>59.3</v>
      </c>
    </row>
    <row r="28" spans="1:8" x14ac:dyDescent="0.2">
      <c r="A28" s="2" t="s">
        <v>51</v>
      </c>
      <c r="B28" s="3">
        <v>2</v>
      </c>
      <c r="C28" s="2" t="s">
        <v>43</v>
      </c>
      <c r="D28" s="2" t="s">
        <v>52</v>
      </c>
      <c r="E28" s="2" t="s">
        <v>24</v>
      </c>
      <c r="F28" s="4">
        <v>7.74</v>
      </c>
      <c r="G28" s="5">
        <v>112.7</v>
      </c>
      <c r="H28" s="5">
        <v>225.4</v>
      </c>
    </row>
    <row r="29" spans="1:8" x14ac:dyDescent="0.2">
      <c r="A29" s="2" t="s">
        <v>53</v>
      </c>
      <c r="B29" s="3">
        <v>1</v>
      </c>
      <c r="C29" s="2" t="s">
        <v>43</v>
      </c>
      <c r="D29" s="2" t="s">
        <v>50</v>
      </c>
      <c r="E29" s="2" t="s">
        <v>24</v>
      </c>
      <c r="F29" s="4">
        <v>2.5499999999999998</v>
      </c>
      <c r="G29" s="5">
        <v>97.8</v>
      </c>
      <c r="H29" s="5">
        <v>97.8</v>
      </c>
    </row>
    <row r="30" spans="1:8" x14ac:dyDescent="0.2">
      <c r="A30" s="2" t="s">
        <v>56</v>
      </c>
      <c r="B30" s="3">
        <v>1</v>
      </c>
      <c r="C30" s="2" t="s">
        <v>43</v>
      </c>
      <c r="D30" s="2" t="s">
        <v>47</v>
      </c>
      <c r="E30" s="2" t="s">
        <v>24</v>
      </c>
      <c r="F30" s="4">
        <v>3.52</v>
      </c>
      <c r="G30" s="5">
        <v>109</v>
      </c>
      <c r="H30" s="5">
        <v>109</v>
      </c>
    </row>
    <row r="31" spans="1:8" x14ac:dyDescent="0.2">
      <c r="A31" s="2" t="s">
        <v>57</v>
      </c>
      <c r="B31" s="3">
        <v>1</v>
      </c>
      <c r="C31" s="2" t="s">
        <v>43</v>
      </c>
      <c r="D31" s="2" t="s">
        <v>52</v>
      </c>
      <c r="E31" s="2" t="s">
        <v>24</v>
      </c>
      <c r="F31" s="4">
        <v>3.92</v>
      </c>
      <c r="G31" s="5">
        <v>114.2</v>
      </c>
      <c r="H31" s="5">
        <v>114.2</v>
      </c>
    </row>
    <row r="32" spans="1:8" x14ac:dyDescent="0.2">
      <c r="A32" s="2" t="s">
        <v>58</v>
      </c>
      <c r="B32" s="3">
        <v>4</v>
      </c>
      <c r="C32" s="2" t="s">
        <v>43</v>
      </c>
      <c r="D32" s="2" t="s">
        <v>44</v>
      </c>
      <c r="E32" s="2" t="s">
        <v>45</v>
      </c>
      <c r="F32" s="4">
        <v>76.08</v>
      </c>
      <c r="G32" s="5">
        <v>979.9</v>
      </c>
      <c r="H32" s="5">
        <v>3919.7</v>
      </c>
    </row>
    <row r="33" spans="1:8" x14ac:dyDescent="0.2">
      <c r="A33" s="2" t="s">
        <v>59</v>
      </c>
      <c r="B33" s="3">
        <v>2</v>
      </c>
      <c r="C33" s="2" t="s">
        <v>43</v>
      </c>
      <c r="D33" s="2" t="s">
        <v>50</v>
      </c>
      <c r="E33" s="2" t="s">
        <v>24</v>
      </c>
      <c r="F33" s="4">
        <v>5.22</v>
      </c>
      <c r="G33" s="5">
        <v>99.9</v>
      </c>
      <c r="H33" s="5">
        <v>199.9</v>
      </c>
    </row>
    <row r="34" spans="1:8" x14ac:dyDescent="0.2">
      <c r="A34" s="2" t="s">
        <v>60</v>
      </c>
      <c r="B34" s="3">
        <v>54</v>
      </c>
      <c r="C34" s="2" t="s">
        <v>43</v>
      </c>
      <c r="D34" s="2" t="s">
        <v>50</v>
      </c>
      <c r="E34" s="2" t="s">
        <v>24</v>
      </c>
      <c r="F34" s="4">
        <v>138.03</v>
      </c>
      <c r="G34" s="5">
        <v>98</v>
      </c>
      <c r="H34" s="5">
        <v>5290.5</v>
      </c>
    </row>
    <row r="35" spans="1:8" x14ac:dyDescent="0.2">
      <c r="A35" s="2" t="s">
        <v>61</v>
      </c>
      <c r="B35" s="3">
        <v>11</v>
      </c>
      <c r="C35" s="2" t="s">
        <v>43</v>
      </c>
      <c r="D35" s="2" t="s">
        <v>50</v>
      </c>
      <c r="E35" s="2" t="s">
        <v>24</v>
      </c>
      <c r="F35" s="4">
        <v>14.83</v>
      </c>
      <c r="G35" s="5">
        <v>51.7</v>
      </c>
      <c r="H35" s="5">
        <v>568.29999999999995</v>
      </c>
    </row>
    <row r="36" spans="1:8" x14ac:dyDescent="0.2">
      <c r="A36" s="2" t="s">
        <v>62</v>
      </c>
      <c r="B36" s="3">
        <v>3</v>
      </c>
      <c r="C36" s="2" t="s">
        <v>43</v>
      </c>
      <c r="D36" s="2" t="s">
        <v>50</v>
      </c>
      <c r="E36" s="2" t="s">
        <v>24</v>
      </c>
      <c r="F36" s="4">
        <v>5.51</v>
      </c>
      <c r="G36" s="5">
        <v>70.400000000000006</v>
      </c>
      <c r="H36" s="5">
        <v>211.1</v>
      </c>
    </row>
    <row r="37" spans="1:8" x14ac:dyDescent="0.2">
      <c r="A37" s="2" t="s">
        <v>63</v>
      </c>
      <c r="B37" s="3">
        <v>1</v>
      </c>
      <c r="C37" s="2" t="s">
        <v>43</v>
      </c>
      <c r="D37" s="2" t="s">
        <v>50</v>
      </c>
      <c r="E37" s="2" t="s">
        <v>24</v>
      </c>
      <c r="F37" s="4">
        <v>1.67</v>
      </c>
      <c r="G37" s="5">
        <v>64.2</v>
      </c>
      <c r="H37" s="5">
        <v>64.2</v>
      </c>
    </row>
    <row r="38" spans="1:8" x14ac:dyDescent="0.2">
      <c r="A38" s="2" t="s">
        <v>64</v>
      </c>
      <c r="B38" s="3">
        <v>1</v>
      </c>
      <c r="C38" s="2" t="s">
        <v>43</v>
      </c>
      <c r="D38" s="2" t="s">
        <v>50</v>
      </c>
      <c r="E38" s="2" t="s">
        <v>24</v>
      </c>
      <c r="F38" s="4">
        <v>0.8</v>
      </c>
      <c r="G38" s="5">
        <v>30.6</v>
      </c>
      <c r="H38" s="5">
        <v>30.6</v>
      </c>
    </row>
    <row r="39" spans="1:8" x14ac:dyDescent="0.2">
      <c r="A39" s="6" t="s">
        <v>65</v>
      </c>
      <c r="B39" s="7">
        <v>4</v>
      </c>
      <c r="C39" s="6" t="s">
        <v>43</v>
      </c>
      <c r="D39" s="6" t="s">
        <v>50</v>
      </c>
      <c r="E39" s="6" t="s">
        <v>24</v>
      </c>
      <c r="F39" s="8">
        <v>2.4</v>
      </c>
      <c r="G39" s="9">
        <v>23</v>
      </c>
      <c r="H39" s="9">
        <v>92</v>
      </c>
    </row>
    <row r="40" spans="1:8" x14ac:dyDescent="0.2">
      <c r="A40" s="2" t="s">
        <v>66</v>
      </c>
      <c r="B40" s="3">
        <v>3</v>
      </c>
      <c r="C40" s="2" t="s">
        <v>43</v>
      </c>
      <c r="D40" s="2" t="s">
        <v>50</v>
      </c>
      <c r="E40" s="2" t="s">
        <v>24</v>
      </c>
      <c r="F40" s="4">
        <v>2.87</v>
      </c>
      <c r="G40" s="5">
        <v>36.6</v>
      </c>
      <c r="H40" s="5">
        <v>109.9</v>
      </c>
    </row>
    <row r="41" spans="1:8" x14ac:dyDescent="0.2">
      <c r="A41" s="2" t="s">
        <v>67</v>
      </c>
      <c r="B41" s="3">
        <v>1</v>
      </c>
      <c r="C41" s="2" t="s">
        <v>43</v>
      </c>
      <c r="D41" s="2" t="s">
        <v>50</v>
      </c>
      <c r="E41" s="2" t="s">
        <v>24</v>
      </c>
      <c r="F41" s="4">
        <v>2.4300000000000002</v>
      </c>
      <c r="G41" s="5">
        <v>93.2</v>
      </c>
      <c r="H41" s="5">
        <v>93.2</v>
      </c>
    </row>
    <row r="42" spans="1:8" x14ac:dyDescent="0.2">
      <c r="A42" s="2" t="s">
        <v>68</v>
      </c>
      <c r="B42" s="3">
        <v>1</v>
      </c>
      <c r="C42" s="2" t="s">
        <v>43</v>
      </c>
      <c r="D42" s="2" t="s">
        <v>50</v>
      </c>
      <c r="E42" s="2" t="s">
        <v>24</v>
      </c>
      <c r="F42" s="4">
        <v>1.6</v>
      </c>
      <c r="G42" s="5">
        <v>61.3</v>
      </c>
      <c r="H42" s="5">
        <v>61.3</v>
      </c>
    </row>
    <row r="43" spans="1:8" x14ac:dyDescent="0.2">
      <c r="A43" s="2" t="s">
        <v>69</v>
      </c>
      <c r="B43" s="3">
        <v>2</v>
      </c>
      <c r="C43" s="2" t="s">
        <v>43</v>
      </c>
      <c r="D43" s="2" t="s">
        <v>50</v>
      </c>
      <c r="E43" s="2" t="s">
        <v>24</v>
      </c>
      <c r="F43" s="4">
        <v>3.12</v>
      </c>
      <c r="G43" s="5">
        <v>59.9</v>
      </c>
      <c r="H43" s="5">
        <v>119.7</v>
      </c>
    </row>
    <row r="44" spans="1:8" x14ac:dyDescent="0.2">
      <c r="A44" s="2" t="s">
        <v>70</v>
      </c>
      <c r="B44" s="3">
        <v>6</v>
      </c>
      <c r="C44" s="2" t="s">
        <v>9</v>
      </c>
      <c r="D44" s="2" t="s">
        <v>71</v>
      </c>
      <c r="E44" s="2" t="s">
        <v>11</v>
      </c>
      <c r="F44" s="4">
        <v>0.45</v>
      </c>
      <c r="G44" s="5">
        <v>2.5</v>
      </c>
      <c r="H44" s="5">
        <v>15.2</v>
      </c>
    </row>
    <row r="45" spans="1:8" x14ac:dyDescent="0.2">
      <c r="A45" s="2" t="s">
        <v>72</v>
      </c>
      <c r="B45" s="3">
        <v>6</v>
      </c>
      <c r="C45" s="2" t="s">
        <v>9</v>
      </c>
      <c r="D45" s="2" t="s">
        <v>71</v>
      </c>
      <c r="E45" s="2" t="s">
        <v>11</v>
      </c>
      <c r="F45" s="4">
        <v>0.93</v>
      </c>
      <c r="G45" s="5">
        <v>5.3</v>
      </c>
      <c r="H45" s="5">
        <v>31.7</v>
      </c>
    </row>
    <row r="46" spans="1:8" x14ac:dyDescent="0.2">
      <c r="A46" s="2" t="s">
        <v>73</v>
      </c>
      <c r="B46" s="3">
        <v>24</v>
      </c>
      <c r="C46" s="2" t="s">
        <v>43</v>
      </c>
      <c r="D46" s="2" t="s">
        <v>74</v>
      </c>
      <c r="E46" s="2" t="s">
        <v>24</v>
      </c>
      <c r="F46" s="4">
        <v>50.82</v>
      </c>
      <c r="G46" s="5">
        <v>80.8</v>
      </c>
      <c r="H46" s="5">
        <v>1938.4</v>
      </c>
    </row>
    <row r="47" spans="1:8" x14ac:dyDescent="0.2">
      <c r="A47" s="2" t="s">
        <v>75</v>
      </c>
      <c r="B47" s="3">
        <v>78</v>
      </c>
      <c r="C47" s="2" t="s">
        <v>76</v>
      </c>
      <c r="D47" s="2" t="s">
        <v>77</v>
      </c>
      <c r="E47" s="2" t="s">
        <v>45</v>
      </c>
      <c r="F47" s="4">
        <v>163.96</v>
      </c>
      <c r="G47" s="5">
        <v>64.3</v>
      </c>
      <c r="H47" s="5">
        <v>5016.5</v>
      </c>
    </row>
    <row r="48" spans="1:8" x14ac:dyDescent="0.2">
      <c r="A48" s="2" t="s">
        <v>78</v>
      </c>
      <c r="B48" s="3">
        <v>1</v>
      </c>
      <c r="C48" s="2" t="s">
        <v>43</v>
      </c>
      <c r="D48" s="2" t="s">
        <v>74</v>
      </c>
      <c r="E48" s="2" t="s">
        <v>24</v>
      </c>
      <c r="F48" s="4">
        <v>1.41</v>
      </c>
      <c r="G48" s="5">
        <v>53.8</v>
      </c>
      <c r="H48" s="5">
        <v>53.8</v>
      </c>
    </row>
    <row r="49" spans="1:8" x14ac:dyDescent="0.2">
      <c r="A49" s="2" t="s">
        <v>79</v>
      </c>
      <c r="B49" s="3">
        <v>1</v>
      </c>
      <c r="C49" s="2" t="s">
        <v>43</v>
      </c>
      <c r="D49" s="2" t="s">
        <v>74</v>
      </c>
      <c r="E49" s="2" t="s">
        <v>24</v>
      </c>
      <c r="F49" s="4">
        <v>0.4</v>
      </c>
      <c r="G49" s="5">
        <v>15.4</v>
      </c>
      <c r="H49" s="5">
        <v>15.4</v>
      </c>
    </row>
    <row r="50" spans="1:8" x14ac:dyDescent="0.2">
      <c r="A50" s="2" t="s">
        <v>80</v>
      </c>
      <c r="B50" s="3">
        <v>6</v>
      </c>
      <c r="C50" s="2" t="s">
        <v>76</v>
      </c>
      <c r="D50" s="2" t="s">
        <v>77</v>
      </c>
      <c r="E50" s="2" t="s">
        <v>45</v>
      </c>
      <c r="F50" s="4">
        <v>16.010000000000002</v>
      </c>
      <c r="G50" s="5">
        <v>81.599999999999994</v>
      </c>
      <c r="H50" s="5">
        <v>489.7</v>
      </c>
    </row>
    <row r="51" spans="1:8" x14ac:dyDescent="0.2">
      <c r="A51" s="2" t="s">
        <v>81</v>
      </c>
      <c r="B51" s="3">
        <v>2</v>
      </c>
      <c r="C51" s="2" t="s">
        <v>43</v>
      </c>
      <c r="D51" s="2" t="s">
        <v>50</v>
      </c>
      <c r="E51" s="2" t="s">
        <v>24</v>
      </c>
      <c r="F51" s="4">
        <v>3.87</v>
      </c>
      <c r="G51" s="5">
        <v>74.099999999999994</v>
      </c>
      <c r="H51" s="5">
        <v>148.30000000000001</v>
      </c>
    </row>
    <row r="52" spans="1:8" x14ac:dyDescent="0.2">
      <c r="A52" s="2" t="s">
        <v>82</v>
      </c>
      <c r="B52" s="3">
        <v>2</v>
      </c>
      <c r="C52" s="2" t="s">
        <v>43</v>
      </c>
      <c r="D52" s="2" t="s">
        <v>83</v>
      </c>
      <c r="E52" s="2" t="s">
        <v>24</v>
      </c>
      <c r="F52" s="4">
        <v>1.55</v>
      </c>
      <c r="G52" s="5">
        <v>23</v>
      </c>
      <c r="H52" s="5">
        <v>46.1</v>
      </c>
    </row>
    <row r="53" spans="1:8" x14ac:dyDescent="0.2">
      <c r="A53" s="2" t="s">
        <v>84</v>
      </c>
      <c r="B53" s="3">
        <v>1</v>
      </c>
      <c r="C53" s="2" t="s">
        <v>43</v>
      </c>
      <c r="D53" s="2" t="s">
        <v>85</v>
      </c>
      <c r="E53" s="2" t="s">
        <v>24</v>
      </c>
      <c r="F53" s="4">
        <v>1.1499999999999999</v>
      </c>
      <c r="G53" s="5">
        <v>35.5</v>
      </c>
      <c r="H53" s="5">
        <v>35.5</v>
      </c>
    </row>
    <row r="54" spans="1:8" x14ac:dyDescent="0.2">
      <c r="A54" s="2" t="s">
        <v>86</v>
      </c>
      <c r="B54" s="3">
        <v>2</v>
      </c>
      <c r="C54" s="2" t="s">
        <v>43</v>
      </c>
      <c r="D54" s="2" t="s">
        <v>87</v>
      </c>
      <c r="E54" s="2" t="s">
        <v>24</v>
      </c>
      <c r="F54" s="4">
        <v>1.46</v>
      </c>
      <c r="G54" s="5">
        <v>21.5</v>
      </c>
      <c r="H54" s="5">
        <v>43</v>
      </c>
    </row>
    <row r="55" spans="1:8" x14ac:dyDescent="0.2">
      <c r="A55" s="2" t="s">
        <v>88</v>
      </c>
      <c r="B55" s="3">
        <v>1</v>
      </c>
      <c r="C55" s="2" t="s">
        <v>43</v>
      </c>
      <c r="D55" s="2" t="s">
        <v>50</v>
      </c>
      <c r="E55" s="2" t="s">
        <v>24</v>
      </c>
      <c r="F55" s="4">
        <v>1.74</v>
      </c>
      <c r="G55" s="5">
        <v>66.5</v>
      </c>
      <c r="H55" s="5">
        <v>66.5</v>
      </c>
    </row>
    <row r="56" spans="1:8" x14ac:dyDescent="0.2">
      <c r="A56" s="2" t="s">
        <v>89</v>
      </c>
      <c r="B56" s="3">
        <v>3</v>
      </c>
      <c r="C56" s="2" t="s">
        <v>43</v>
      </c>
      <c r="D56" s="2" t="s">
        <v>50</v>
      </c>
      <c r="E56" s="2" t="s">
        <v>24</v>
      </c>
      <c r="F56" s="4">
        <v>4.9400000000000004</v>
      </c>
      <c r="G56" s="5">
        <v>63.1</v>
      </c>
      <c r="H56" s="5">
        <v>189.3</v>
      </c>
    </row>
    <row r="57" spans="1:8" x14ac:dyDescent="0.2">
      <c r="A57" s="2" t="s">
        <v>90</v>
      </c>
      <c r="B57" s="3">
        <v>3</v>
      </c>
      <c r="C57" s="2" t="s">
        <v>43</v>
      </c>
      <c r="D57" s="2" t="s">
        <v>91</v>
      </c>
      <c r="E57" s="2" t="s">
        <v>24</v>
      </c>
      <c r="F57" s="4">
        <v>2.83</v>
      </c>
      <c r="G57" s="5">
        <v>28.4</v>
      </c>
      <c r="H57" s="5">
        <v>85.1</v>
      </c>
    </row>
    <row r="58" spans="1:8" x14ac:dyDescent="0.2">
      <c r="A58" s="2" t="s">
        <v>92</v>
      </c>
      <c r="B58" s="3">
        <v>4</v>
      </c>
      <c r="C58" s="2" t="s">
        <v>43</v>
      </c>
      <c r="D58" s="2" t="s">
        <v>91</v>
      </c>
      <c r="E58" s="2" t="s">
        <v>24</v>
      </c>
      <c r="F58" s="4">
        <v>4.68</v>
      </c>
      <c r="G58" s="5">
        <v>35.200000000000003</v>
      </c>
      <c r="H58" s="5">
        <v>140.69999999999999</v>
      </c>
    </row>
    <row r="59" spans="1:8" x14ac:dyDescent="0.2">
      <c r="A59" s="2" t="s">
        <v>93</v>
      </c>
      <c r="B59" s="3">
        <v>5</v>
      </c>
      <c r="C59" s="2" t="s">
        <v>43</v>
      </c>
      <c r="D59" s="2" t="s">
        <v>91</v>
      </c>
      <c r="E59" s="2" t="s">
        <v>24</v>
      </c>
      <c r="F59" s="4">
        <v>5.69</v>
      </c>
      <c r="G59" s="5">
        <v>34.200000000000003</v>
      </c>
      <c r="H59" s="5">
        <v>171.2</v>
      </c>
    </row>
    <row r="60" spans="1:8" x14ac:dyDescent="0.2">
      <c r="A60" s="2" t="s">
        <v>94</v>
      </c>
      <c r="B60" s="3">
        <v>2</v>
      </c>
      <c r="C60" s="2" t="s">
        <v>95</v>
      </c>
      <c r="D60" s="2" t="s">
        <v>96</v>
      </c>
      <c r="E60" s="2" t="s">
        <v>24</v>
      </c>
      <c r="F60" s="4">
        <v>0.41</v>
      </c>
      <c r="G60" s="5">
        <v>6.1</v>
      </c>
      <c r="H60" s="5">
        <v>12.3</v>
      </c>
    </row>
    <row r="61" spans="1:8" x14ac:dyDescent="0.2">
      <c r="A61" s="2" t="s">
        <v>97</v>
      </c>
      <c r="B61" s="3">
        <v>4</v>
      </c>
      <c r="C61" s="2" t="s">
        <v>43</v>
      </c>
      <c r="D61" s="2" t="s">
        <v>91</v>
      </c>
      <c r="E61" s="2" t="s">
        <v>24</v>
      </c>
      <c r="F61" s="4">
        <v>2.96</v>
      </c>
      <c r="G61" s="5">
        <v>22.3</v>
      </c>
      <c r="H61" s="5">
        <v>89.1</v>
      </c>
    </row>
    <row r="62" spans="1:8" x14ac:dyDescent="0.2">
      <c r="A62" s="2" t="s">
        <v>98</v>
      </c>
      <c r="B62" s="3">
        <v>3</v>
      </c>
      <c r="C62" s="2" t="s">
        <v>43</v>
      </c>
      <c r="D62" s="2" t="s">
        <v>91</v>
      </c>
      <c r="E62" s="2" t="s">
        <v>24</v>
      </c>
      <c r="F62" s="4">
        <v>2.66</v>
      </c>
      <c r="G62" s="5">
        <v>26.6</v>
      </c>
      <c r="H62" s="5">
        <v>79.900000000000006</v>
      </c>
    </row>
    <row r="63" spans="1:8" x14ac:dyDescent="0.2">
      <c r="A63" s="2" t="s">
        <v>99</v>
      </c>
      <c r="B63" s="3">
        <v>2</v>
      </c>
      <c r="C63" s="2" t="s">
        <v>43</v>
      </c>
      <c r="D63" s="2" t="s">
        <v>91</v>
      </c>
      <c r="E63" s="2" t="s">
        <v>24</v>
      </c>
      <c r="F63" s="4">
        <v>1.17</v>
      </c>
      <c r="G63" s="5">
        <v>17.7</v>
      </c>
      <c r="H63" s="5">
        <v>35.299999999999997</v>
      </c>
    </row>
    <row r="64" spans="1:8" x14ac:dyDescent="0.2">
      <c r="A64" s="2" t="s">
        <v>100</v>
      </c>
      <c r="B64" s="3">
        <v>3</v>
      </c>
      <c r="C64" s="2" t="s">
        <v>43</v>
      </c>
      <c r="D64" s="2" t="s">
        <v>91</v>
      </c>
      <c r="E64" s="2" t="s">
        <v>24</v>
      </c>
      <c r="F64" s="4">
        <v>2.75</v>
      </c>
      <c r="G64" s="5">
        <v>27.6</v>
      </c>
      <c r="H64" s="5">
        <v>82.7</v>
      </c>
    </row>
    <row r="65" spans="1:8" x14ac:dyDescent="0.2">
      <c r="A65" s="2" t="s">
        <v>101</v>
      </c>
      <c r="B65" s="3">
        <v>2</v>
      </c>
      <c r="C65" s="2" t="s">
        <v>95</v>
      </c>
      <c r="D65" s="2" t="s">
        <v>96</v>
      </c>
      <c r="E65" s="2" t="s">
        <v>24</v>
      </c>
      <c r="F65" s="4">
        <v>0.23</v>
      </c>
      <c r="G65" s="5">
        <v>3.5</v>
      </c>
      <c r="H65" s="5">
        <v>6.9</v>
      </c>
    </row>
    <row r="66" spans="1:8" x14ac:dyDescent="0.2">
      <c r="A66" s="2" t="s">
        <v>102</v>
      </c>
      <c r="B66" s="3">
        <v>1</v>
      </c>
      <c r="C66" s="2" t="s">
        <v>43</v>
      </c>
      <c r="D66" s="2" t="s">
        <v>85</v>
      </c>
      <c r="E66" s="2" t="s">
        <v>24</v>
      </c>
      <c r="F66" s="4">
        <v>1.08</v>
      </c>
      <c r="G66" s="5">
        <v>33.4</v>
      </c>
      <c r="H66" s="5">
        <v>33.4</v>
      </c>
    </row>
    <row r="67" spans="1:8" x14ac:dyDescent="0.2">
      <c r="A67" s="2" t="s">
        <v>103</v>
      </c>
      <c r="B67" s="3">
        <v>2</v>
      </c>
      <c r="C67" s="2" t="s">
        <v>43</v>
      </c>
      <c r="D67" s="2" t="s">
        <v>87</v>
      </c>
      <c r="E67" s="2" t="s">
        <v>24</v>
      </c>
      <c r="F67" s="4">
        <v>1.71</v>
      </c>
      <c r="G67" s="5">
        <v>25.2</v>
      </c>
      <c r="H67" s="5">
        <v>50.5</v>
      </c>
    </row>
    <row r="68" spans="1:8" x14ac:dyDescent="0.2">
      <c r="A68" s="2" t="s">
        <v>104</v>
      </c>
      <c r="B68" s="3">
        <v>2</v>
      </c>
      <c r="C68" s="2" t="s">
        <v>22</v>
      </c>
      <c r="D68" s="2" t="s">
        <v>105</v>
      </c>
      <c r="E68" s="2" t="s">
        <v>11</v>
      </c>
      <c r="F68" s="4">
        <v>0.03</v>
      </c>
      <c r="G68" s="5">
        <v>0.2</v>
      </c>
      <c r="H68" s="5">
        <v>0.5</v>
      </c>
    </row>
    <row r="69" spans="1:8" x14ac:dyDescent="0.2">
      <c r="A69" s="2" t="s">
        <v>106</v>
      </c>
      <c r="B69" s="3">
        <v>2</v>
      </c>
      <c r="C69" s="2" t="s">
        <v>107</v>
      </c>
      <c r="D69" s="2" t="s">
        <v>108</v>
      </c>
      <c r="E69" s="2" t="s">
        <v>45</v>
      </c>
      <c r="F69" s="4">
        <v>15.87</v>
      </c>
      <c r="G69" s="5">
        <v>367.5</v>
      </c>
      <c r="H69" s="5">
        <v>735</v>
      </c>
    </row>
    <row r="70" spans="1:8" x14ac:dyDescent="0.2">
      <c r="A70" s="2" t="s">
        <v>109</v>
      </c>
      <c r="B70" s="3">
        <v>30</v>
      </c>
      <c r="C70" s="2" t="s">
        <v>107</v>
      </c>
      <c r="D70" s="2" t="s">
        <v>110</v>
      </c>
      <c r="E70" s="2" t="s">
        <v>24</v>
      </c>
      <c r="F70" s="4">
        <v>115.29</v>
      </c>
      <c r="G70" s="5">
        <v>132.69999999999999</v>
      </c>
      <c r="H70" s="5">
        <v>3979.9</v>
      </c>
    </row>
    <row r="71" spans="1:8" x14ac:dyDescent="0.2">
      <c r="A71" s="2" t="s">
        <v>111</v>
      </c>
      <c r="B71" s="3">
        <v>2</v>
      </c>
      <c r="C71" s="2" t="s">
        <v>107</v>
      </c>
      <c r="D71" s="2" t="s">
        <v>110</v>
      </c>
      <c r="E71" s="2" t="s">
        <v>24</v>
      </c>
      <c r="F71" s="4">
        <v>7.69</v>
      </c>
      <c r="G71" s="5">
        <v>132.69999999999999</v>
      </c>
      <c r="H71" s="5">
        <v>265.3</v>
      </c>
    </row>
    <row r="72" spans="1:8" x14ac:dyDescent="0.2">
      <c r="A72" s="2" t="s">
        <v>112</v>
      </c>
      <c r="B72" s="3">
        <v>3</v>
      </c>
      <c r="C72" s="2" t="s">
        <v>107</v>
      </c>
      <c r="D72" s="2" t="s">
        <v>110</v>
      </c>
      <c r="E72" s="2" t="s">
        <v>24</v>
      </c>
      <c r="F72" s="4">
        <v>10.65</v>
      </c>
      <c r="G72" s="5">
        <v>122.9</v>
      </c>
      <c r="H72" s="5">
        <v>368.8</v>
      </c>
    </row>
    <row r="73" spans="1:8" x14ac:dyDescent="0.2">
      <c r="A73" s="2" t="s">
        <v>113</v>
      </c>
      <c r="B73" s="3">
        <v>2</v>
      </c>
      <c r="C73" s="2" t="s">
        <v>107</v>
      </c>
      <c r="D73" s="2" t="s">
        <v>110</v>
      </c>
      <c r="E73" s="2" t="s">
        <v>24</v>
      </c>
      <c r="F73" s="4">
        <v>6.53</v>
      </c>
      <c r="G73" s="5">
        <v>113.5</v>
      </c>
      <c r="H73" s="5">
        <v>226.9</v>
      </c>
    </row>
    <row r="74" spans="1:8" x14ac:dyDescent="0.2">
      <c r="A74" s="2" t="s">
        <v>114</v>
      </c>
      <c r="B74" s="3">
        <v>2</v>
      </c>
      <c r="C74" s="2" t="s">
        <v>107</v>
      </c>
      <c r="D74" s="2" t="s">
        <v>110</v>
      </c>
      <c r="E74" s="2" t="s">
        <v>24</v>
      </c>
      <c r="F74" s="4">
        <v>13.44</v>
      </c>
      <c r="G74" s="5">
        <v>228.4</v>
      </c>
      <c r="H74" s="5">
        <v>456.8</v>
      </c>
    </row>
    <row r="75" spans="1:8" x14ac:dyDescent="0.2">
      <c r="A75" s="2" t="s">
        <v>115</v>
      </c>
      <c r="B75" s="3">
        <v>4</v>
      </c>
      <c r="C75" s="2" t="s">
        <v>107</v>
      </c>
      <c r="D75" s="2" t="s">
        <v>47</v>
      </c>
      <c r="E75" s="2" t="s">
        <v>24</v>
      </c>
      <c r="F75" s="4">
        <v>24.76</v>
      </c>
      <c r="G75" s="5">
        <v>192.9</v>
      </c>
      <c r="H75" s="5">
        <v>771.7</v>
      </c>
    </row>
    <row r="76" spans="1:8" x14ac:dyDescent="0.2">
      <c r="A76" s="2" t="s">
        <v>116</v>
      </c>
      <c r="B76" s="3">
        <v>5</v>
      </c>
      <c r="C76" s="2" t="s">
        <v>107</v>
      </c>
      <c r="D76" s="2" t="s">
        <v>47</v>
      </c>
      <c r="E76" s="2" t="s">
        <v>24</v>
      </c>
      <c r="F76" s="4">
        <v>28.34</v>
      </c>
      <c r="G76" s="5">
        <v>176.8</v>
      </c>
      <c r="H76" s="5">
        <v>884.1</v>
      </c>
    </row>
    <row r="77" spans="1:8" x14ac:dyDescent="0.2">
      <c r="A77" s="2" t="s">
        <v>117</v>
      </c>
      <c r="B77" s="3">
        <v>6</v>
      </c>
      <c r="C77" s="2" t="s">
        <v>107</v>
      </c>
      <c r="D77" s="2" t="s">
        <v>47</v>
      </c>
      <c r="E77" s="2" t="s">
        <v>24</v>
      </c>
      <c r="F77" s="4">
        <v>30.36</v>
      </c>
      <c r="G77" s="5">
        <v>158</v>
      </c>
      <c r="H77" s="5">
        <v>948</v>
      </c>
    </row>
    <row r="78" spans="1:8" x14ac:dyDescent="0.2">
      <c r="A78" s="2" t="s">
        <v>118</v>
      </c>
      <c r="B78" s="3">
        <v>5</v>
      </c>
      <c r="C78" s="2" t="s">
        <v>107</v>
      </c>
      <c r="D78" s="2" t="s">
        <v>47</v>
      </c>
      <c r="E78" s="2" t="s">
        <v>24</v>
      </c>
      <c r="F78" s="4">
        <v>23.02</v>
      </c>
      <c r="G78" s="5">
        <v>143.9</v>
      </c>
      <c r="H78" s="5">
        <v>719.7</v>
      </c>
    </row>
    <row r="79" spans="1:8" x14ac:dyDescent="0.2">
      <c r="A79" s="2" t="s">
        <v>119</v>
      </c>
      <c r="B79" s="3">
        <v>15</v>
      </c>
      <c r="C79" s="2" t="s">
        <v>107</v>
      </c>
      <c r="D79" s="2" t="s">
        <v>108</v>
      </c>
      <c r="E79" s="2" t="s">
        <v>45</v>
      </c>
      <c r="F79" s="4">
        <v>120.66</v>
      </c>
      <c r="G79" s="5">
        <v>370.2</v>
      </c>
      <c r="H79" s="5">
        <v>5553.6</v>
      </c>
    </row>
    <row r="80" spans="1:8" x14ac:dyDescent="0.2">
      <c r="A80" s="2" t="s">
        <v>120</v>
      </c>
      <c r="B80" s="3">
        <v>15</v>
      </c>
      <c r="C80" s="2" t="s">
        <v>107</v>
      </c>
      <c r="D80" s="2" t="s">
        <v>108</v>
      </c>
      <c r="E80" s="2" t="s">
        <v>45</v>
      </c>
      <c r="F80" s="4">
        <v>120.66</v>
      </c>
      <c r="G80" s="5">
        <v>370.2</v>
      </c>
      <c r="H80" s="5">
        <v>5553.6</v>
      </c>
    </row>
    <row r="81" spans="1:8" x14ac:dyDescent="0.2">
      <c r="A81" s="2" t="s">
        <v>121</v>
      </c>
      <c r="B81" s="3">
        <v>12</v>
      </c>
      <c r="C81" s="2" t="s">
        <v>107</v>
      </c>
      <c r="D81" s="2" t="s">
        <v>50</v>
      </c>
      <c r="E81" s="2" t="s">
        <v>24</v>
      </c>
      <c r="F81" s="4">
        <v>16.190000000000001</v>
      </c>
      <c r="G81" s="5">
        <v>51.5</v>
      </c>
      <c r="H81" s="5">
        <v>617.5</v>
      </c>
    </row>
    <row r="82" spans="1:8" x14ac:dyDescent="0.2">
      <c r="A82" s="2" t="s">
        <v>122</v>
      </c>
      <c r="B82" s="3">
        <v>32</v>
      </c>
      <c r="C82" s="2" t="s">
        <v>123</v>
      </c>
      <c r="D82" s="2" t="s">
        <v>124</v>
      </c>
      <c r="E82" s="2" t="s">
        <v>24</v>
      </c>
      <c r="F82" s="4">
        <v>0.52</v>
      </c>
      <c r="G82" s="5">
        <v>0.3</v>
      </c>
      <c r="H82" s="5">
        <v>9.4</v>
      </c>
    </row>
    <row r="83" spans="1:8" x14ac:dyDescent="0.2">
      <c r="A83" s="2" t="s">
        <v>125</v>
      </c>
      <c r="B83" s="3">
        <v>30</v>
      </c>
      <c r="C83" s="2" t="s">
        <v>123</v>
      </c>
      <c r="D83" s="2" t="s">
        <v>124</v>
      </c>
      <c r="E83" s="2" t="s">
        <v>24</v>
      </c>
      <c r="F83" s="4">
        <v>0.86</v>
      </c>
      <c r="G83" s="5">
        <v>0.5</v>
      </c>
      <c r="H83" s="5">
        <v>15.6</v>
      </c>
    </row>
    <row r="84" spans="1:8" x14ac:dyDescent="0.2">
      <c r="A84" s="2" t="s">
        <v>126</v>
      </c>
      <c r="B84" s="3">
        <v>30</v>
      </c>
      <c r="C84" s="2" t="s">
        <v>123</v>
      </c>
      <c r="D84" s="2" t="s">
        <v>124</v>
      </c>
      <c r="E84" s="2" t="s">
        <v>24</v>
      </c>
      <c r="F84" s="4">
        <v>1.61</v>
      </c>
      <c r="G84" s="5">
        <v>1</v>
      </c>
      <c r="H84" s="5">
        <v>29.2</v>
      </c>
    </row>
    <row r="85" spans="1:8" x14ac:dyDescent="0.2">
      <c r="A85" s="2" t="s">
        <v>127</v>
      </c>
      <c r="B85" s="3">
        <v>16</v>
      </c>
      <c r="C85" s="2" t="s">
        <v>123</v>
      </c>
      <c r="D85" s="2" t="s">
        <v>124</v>
      </c>
      <c r="E85" s="2" t="s">
        <v>24</v>
      </c>
      <c r="F85" s="4">
        <v>1.19</v>
      </c>
      <c r="G85" s="5">
        <v>1.4</v>
      </c>
      <c r="H85" s="5">
        <v>21.6</v>
      </c>
    </row>
    <row r="86" spans="1:8" x14ac:dyDescent="0.2">
      <c r="A86" s="2" t="s">
        <v>129</v>
      </c>
      <c r="B86" s="3">
        <v>1</v>
      </c>
      <c r="C86" s="2" t="s">
        <v>107</v>
      </c>
      <c r="D86" s="2" t="s">
        <v>130</v>
      </c>
      <c r="E86" s="2" t="s">
        <v>24</v>
      </c>
      <c r="F86" s="4">
        <v>3.68</v>
      </c>
      <c r="G86" s="5">
        <v>132.5</v>
      </c>
      <c r="H86" s="5">
        <v>132.5</v>
      </c>
    </row>
    <row r="87" spans="1:8" x14ac:dyDescent="0.2">
      <c r="A87" s="2" t="s">
        <v>131</v>
      </c>
      <c r="B87" s="3">
        <v>4</v>
      </c>
      <c r="C87" s="2" t="s">
        <v>107</v>
      </c>
      <c r="D87" s="2" t="s">
        <v>108</v>
      </c>
      <c r="E87" s="2" t="s">
        <v>45</v>
      </c>
      <c r="F87" s="4">
        <v>31.75</v>
      </c>
      <c r="G87" s="5">
        <v>367.5</v>
      </c>
      <c r="H87" s="5">
        <v>1469.9</v>
      </c>
    </row>
    <row r="88" spans="1:8" x14ac:dyDescent="0.2">
      <c r="A88" s="2" t="s">
        <v>132</v>
      </c>
      <c r="B88" s="3">
        <v>1</v>
      </c>
      <c r="C88" s="2" t="s">
        <v>107</v>
      </c>
      <c r="D88" s="2" t="s">
        <v>47</v>
      </c>
      <c r="E88" s="2" t="s">
        <v>24</v>
      </c>
      <c r="F88" s="4">
        <v>4.57</v>
      </c>
      <c r="G88" s="5">
        <v>143</v>
      </c>
      <c r="H88" s="5">
        <v>143</v>
      </c>
    </row>
    <row r="89" spans="1:8" x14ac:dyDescent="0.2">
      <c r="A89" s="2" t="s">
        <v>133</v>
      </c>
      <c r="B89" s="3">
        <v>1</v>
      </c>
      <c r="C89" s="2" t="s">
        <v>107</v>
      </c>
      <c r="D89" s="2" t="s">
        <v>47</v>
      </c>
      <c r="E89" s="2" t="s">
        <v>24</v>
      </c>
      <c r="F89" s="4">
        <v>5.58</v>
      </c>
      <c r="G89" s="5">
        <v>174.1</v>
      </c>
      <c r="H89" s="5">
        <v>174.1</v>
      </c>
    </row>
    <row r="90" spans="1:8" x14ac:dyDescent="0.2">
      <c r="A90" s="2" t="s">
        <v>134</v>
      </c>
      <c r="B90" s="3">
        <v>1</v>
      </c>
      <c r="C90" s="2" t="s">
        <v>107</v>
      </c>
      <c r="D90" s="2" t="s">
        <v>110</v>
      </c>
      <c r="E90" s="2" t="s">
        <v>24</v>
      </c>
      <c r="F90" s="4">
        <v>4.96</v>
      </c>
      <c r="G90" s="5">
        <v>169.9</v>
      </c>
      <c r="H90" s="5">
        <v>169.9</v>
      </c>
    </row>
    <row r="91" spans="1:8" x14ac:dyDescent="0.2">
      <c r="A91" s="2" t="s">
        <v>135</v>
      </c>
      <c r="B91" s="3">
        <v>16</v>
      </c>
      <c r="C91" s="2" t="s">
        <v>107</v>
      </c>
      <c r="D91" s="2" t="s">
        <v>83</v>
      </c>
      <c r="E91" s="2" t="s">
        <v>24</v>
      </c>
      <c r="F91" s="4">
        <v>13.64</v>
      </c>
      <c r="G91" s="5">
        <v>26.6</v>
      </c>
      <c r="H91" s="5">
        <v>425</v>
      </c>
    </row>
    <row r="92" spans="1:8" x14ac:dyDescent="0.2">
      <c r="A92" s="2" t="s">
        <v>136</v>
      </c>
      <c r="B92" s="3">
        <v>7</v>
      </c>
      <c r="C92" s="2" t="s">
        <v>107</v>
      </c>
      <c r="D92" s="2" t="s">
        <v>83</v>
      </c>
      <c r="E92" s="2" t="s">
        <v>24</v>
      </c>
      <c r="F92" s="4">
        <v>4.71</v>
      </c>
      <c r="G92" s="5">
        <v>21.2</v>
      </c>
      <c r="H92" s="5">
        <v>148.5</v>
      </c>
    </row>
    <row r="93" spans="1:8" x14ac:dyDescent="0.2">
      <c r="A93" s="2" t="s">
        <v>137</v>
      </c>
      <c r="B93" s="3">
        <v>3</v>
      </c>
      <c r="C93" s="2" t="s">
        <v>138</v>
      </c>
      <c r="D93" s="2" t="s">
        <v>50</v>
      </c>
      <c r="E93" s="2" t="s">
        <v>24</v>
      </c>
      <c r="F93" s="4">
        <v>2.0299999999999998</v>
      </c>
      <c r="G93" s="5">
        <v>25.9</v>
      </c>
      <c r="H93" s="5">
        <v>77.7</v>
      </c>
    </row>
    <row r="94" spans="1:8" x14ac:dyDescent="0.2">
      <c r="A94" s="2" t="s">
        <v>139</v>
      </c>
      <c r="B94" s="3">
        <v>4</v>
      </c>
      <c r="C94" s="2" t="s">
        <v>138</v>
      </c>
      <c r="D94" s="2" t="s">
        <v>50</v>
      </c>
      <c r="E94" s="2" t="s">
        <v>24</v>
      </c>
      <c r="F94" s="4">
        <v>7.06</v>
      </c>
      <c r="G94" s="5">
        <v>67.7</v>
      </c>
      <c r="H94" s="5">
        <v>270.7</v>
      </c>
    </row>
    <row r="95" spans="1:8" x14ac:dyDescent="0.2">
      <c r="A95" s="6" t="s">
        <v>140</v>
      </c>
      <c r="B95" s="7">
        <v>128</v>
      </c>
      <c r="C95" s="6" t="s">
        <v>138</v>
      </c>
      <c r="D95" s="6" t="s">
        <v>50</v>
      </c>
      <c r="E95" s="6" t="s">
        <v>24</v>
      </c>
      <c r="F95" s="8">
        <v>23.71</v>
      </c>
      <c r="G95" s="9">
        <v>7.1</v>
      </c>
      <c r="H95" s="9">
        <v>908.9</v>
      </c>
    </row>
    <row r="96" spans="1:8" x14ac:dyDescent="0.2">
      <c r="A96" s="2" t="s">
        <v>141</v>
      </c>
      <c r="B96" s="3">
        <v>1</v>
      </c>
      <c r="C96" s="2" t="s">
        <v>138</v>
      </c>
      <c r="D96" s="2" t="s">
        <v>50</v>
      </c>
      <c r="E96" s="2" t="s">
        <v>24</v>
      </c>
      <c r="F96" s="4">
        <v>1.41</v>
      </c>
      <c r="G96" s="5">
        <v>53.9</v>
      </c>
      <c r="H96" s="5">
        <v>53.9</v>
      </c>
    </row>
    <row r="97" spans="1:8" x14ac:dyDescent="0.2">
      <c r="A97" s="2" t="s">
        <v>142</v>
      </c>
      <c r="B97" s="3">
        <v>9</v>
      </c>
      <c r="C97" s="2" t="s">
        <v>138</v>
      </c>
      <c r="D97" s="2" t="s">
        <v>50</v>
      </c>
      <c r="E97" s="2" t="s">
        <v>24</v>
      </c>
      <c r="F97" s="4">
        <v>8.86</v>
      </c>
      <c r="G97" s="5">
        <v>37.799999999999997</v>
      </c>
      <c r="H97" s="5">
        <v>339.8</v>
      </c>
    </row>
    <row r="98" spans="1:8" x14ac:dyDescent="0.2">
      <c r="A98" s="2" t="s">
        <v>143</v>
      </c>
      <c r="B98" s="3">
        <v>1</v>
      </c>
      <c r="C98" s="2" t="s">
        <v>138</v>
      </c>
      <c r="D98" s="2" t="s">
        <v>50</v>
      </c>
      <c r="E98" s="2" t="s">
        <v>24</v>
      </c>
      <c r="F98" s="4">
        <v>0.96</v>
      </c>
      <c r="G98" s="5">
        <v>36.9</v>
      </c>
      <c r="H98" s="5">
        <v>36.9</v>
      </c>
    </row>
    <row r="99" spans="1:8" x14ac:dyDescent="0.2">
      <c r="A99" s="2" t="s">
        <v>144</v>
      </c>
      <c r="B99" s="3">
        <v>4</v>
      </c>
      <c r="C99" s="2" t="s">
        <v>138</v>
      </c>
      <c r="D99" s="2" t="s">
        <v>50</v>
      </c>
      <c r="E99" s="2" t="s">
        <v>24</v>
      </c>
      <c r="F99" s="4">
        <v>4.78</v>
      </c>
      <c r="G99" s="5">
        <v>45.8</v>
      </c>
      <c r="H99" s="5">
        <v>183.4</v>
      </c>
    </row>
    <row r="100" spans="1:8" x14ac:dyDescent="0.2">
      <c r="A100" s="2" t="s">
        <v>145</v>
      </c>
      <c r="B100" s="3">
        <v>12</v>
      </c>
      <c r="C100" s="2" t="s">
        <v>107</v>
      </c>
      <c r="D100" s="2" t="s">
        <v>71</v>
      </c>
      <c r="E100" s="2" t="s">
        <v>11</v>
      </c>
      <c r="F100" s="4">
        <v>1.85</v>
      </c>
      <c r="G100" s="5">
        <v>5.3</v>
      </c>
      <c r="H100" s="5">
        <v>63.3</v>
      </c>
    </row>
    <row r="101" spans="1:8" x14ac:dyDescent="0.2">
      <c r="A101" s="2" t="s">
        <v>146</v>
      </c>
      <c r="B101" s="3">
        <v>30</v>
      </c>
      <c r="C101" s="2" t="s">
        <v>123</v>
      </c>
      <c r="D101" s="2" t="s">
        <v>124</v>
      </c>
      <c r="E101" s="2" t="s">
        <v>24</v>
      </c>
      <c r="F101" s="4">
        <v>1.24</v>
      </c>
      <c r="G101" s="5">
        <v>0.7</v>
      </c>
      <c r="H101" s="5">
        <v>22.4</v>
      </c>
    </row>
    <row r="102" spans="1:8" x14ac:dyDescent="0.2">
      <c r="A102" s="2" t="s">
        <v>147</v>
      </c>
      <c r="B102" s="3">
        <v>30</v>
      </c>
      <c r="C102" s="2" t="s">
        <v>123</v>
      </c>
      <c r="D102" s="2" t="s">
        <v>124</v>
      </c>
      <c r="E102" s="2" t="s">
        <v>24</v>
      </c>
      <c r="F102" s="4">
        <v>2.06</v>
      </c>
      <c r="G102" s="5">
        <v>1.2</v>
      </c>
      <c r="H102" s="5">
        <v>37.200000000000003</v>
      </c>
    </row>
    <row r="103" spans="1:8" x14ac:dyDescent="0.2">
      <c r="A103" s="2" t="s">
        <v>148</v>
      </c>
      <c r="B103" s="3">
        <v>4</v>
      </c>
      <c r="C103" s="2" t="s">
        <v>138</v>
      </c>
      <c r="D103" s="2" t="s">
        <v>50</v>
      </c>
      <c r="E103" s="2" t="s">
        <v>24</v>
      </c>
      <c r="F103" s="4">
        <v>2.81</v>
      </c>
      <c r="G103" s="5">
        <v>27</v>
      </c>
      <c r="H103" s="5">
        <v>107.9</v>
      </c>
    </row>
    <row r="104" spans="1:8" x14ac:dyDescent="0.2">
      <c r="A104" s="2" t="s">
        <v>149</v>
      </c>
      <c r="B104" s="3">
        <v>2</v>
      </c>
      <c r="C104" s="2" t="s">
        <v>138</v>
      </c>
      <c r="D104" s="2" t="s">
        <v>83</v>
      </c>
      <c r="E104" s="2" t="s">
        <v>24</v>
      </c>
      <c r="F104" s="4">
        <v>2.0499999999999998</v>
      </c>
      <c r="G104" s="5">
        <v>30.5</v>
      </c>
      <c r="H104" s="5">
        <v>61</v>
      </c>
    </row>
    <row r="105" spans="1:8" x14ac:dyDescent="0.2">
      <c r="A105" s="2" t="s">
        <v>150</v>
      </c>
      <c r="B105" s="3">
        <v>1</v>
      </c>
      <c r="C105" s="2" t="s">
        <v>138</v>
      </c>
      <c r="D105" s="2" t="s">
        <v>50</v>
      </c>
      <c r="E105" s="2" t="s">
        <v>24</v>
      </c>
      <c r="F105" s="4">
        <v>0.12</v>
      </c>
      <c r="G105" s="5">
        <v>4.7</v>
      </c>
      <c r="H105" s="5">
        <v>4.7</v>
      </c>
    </row>
    <row r="106" spans="1:8" x14ac:dyDescent="0.2">
      <c r="A106" s="2" t="s">
        <v>151</v>
      </c>
      <c r="B106" s="3">
        <v>1</v>
      </c>
      <c r="C106" s="2" t="s">
        <v>138</v>
      </c>
      <c r="D106" s="2" t="s">
        <v>50</v>
      </c>
      <c r="E106" s="2" t="s">
        <v>24</v>
      </c>
      <c r="F106" s="4">
        <v>0.37</v>
      </c>
      <c r="G106" s="5">
        <v>14</v>
      </c>
      <c r="H106" s="5">
        <v>14</v>
      </c>
    </row>
    <row r="107" spans="1:8" x14ac:dyDescent="0.2">
      <c r="A107" s="2" t="s">
        <v>152</v>
      </c>
      <c r="B107" s="3">
        <v>2</v>
      </c>
      <c r="C107" s="2" t="s">
        <v>138</v>
      </c>
      <c r="D107" s="2" t="s">
        <v>83</v>
      </c>
      <c r="E107" s="2" t="s">
        <v>24</v>
      </c>
      <c r="F107" s="4">
        <v>2.2599999999999998</v>
      </c>
      <c r="G107" s="5">
        <v>33.6</v>
      </c>
      <c r="H107" s="5">
        <v>67.3</v>
      </c>
    </row>
    <row r="108" spans="1:8" x14ac:dyDescent="0.2">
      <c r="A108" s="2" t="s">
        <v>153</v>
      </c>
      <c r="B108" s="3">
        <v>2</v>
      </c>
      <c r="C108" s="2" t="s">
        <v>138</v>
      </c>
      <c r="D108" s="2" t="s">
        <v>83</v>
      </c>
      <c r="E108" s="2" t="s">
        <v>24</v>
      </c>
      <c r="F108" s="4">
        <v>1.0900000000000001</v>
      </c>
      <c r="G108" s="5">
        <v>16.100000000000001</v>
      </c>
      <c r="H108" s="5">
        <v>32.299999999999997</v>
      </c>
    </row>
    <row r="109" spans="1:8" x14ac:dyDescent="0.2">
      <c r="A109" s="2" t="s">
        <v>154</v>
      </c>
      <c r="B109" s="3">
        <v>1</v>
      </c>
      <c r="C109" s="2" t="s">
        <v>155</v>
      </c>
      <c r="D109" s="2" t="s">
        <v>156</v>
      </c>
      <c r="E109" s="2" t="s">
        <v>24</v>
      </c>
      <c r="F109" s="4">
        <v>8</v>
      </c>
      <c r="G109" s="5">
        <v>291.39999999999998</v>
      </c>
      <c r="H109" s="5">
        <v>291.39999999999998</v>
      </c>
    </row>
    <row r="110" spans="1:8" x14ac:dyDescent="0.2">
      <c r="A110" s="2" t="s">
        <v>157</v>
      </c>
      <c r="B110" s="3">
        <v>1</v>
      </c>
      <c r="C110" s="2" t="s">
        <v>155</v>
      </c>
      <c r="D110" s="2" t="s">
        <v>158</v>
      </c>
      <c r="E110" s="2" t="s">
        <v>24</v>
      </c>
      <c r="F110" s="4">
        <v>1.28</v>
      </c>
      <c r="G110" s="5">
        <v>29</v>
      </c>
      <c r="H110" s="5">
        <v>29</v>
      </c>
    </row>
    <row r="111" spans="1:8" x14ac:dyDescent="0.2">
      <c r="A111" s="2" t="s">
        <v>159</v>
      </c>
      <c r="B111" s="3">
        <v>12</v>
      </c>
      <c r="C111" s="2" t="s">
        <v>155</v>
      </c>
      <c r="D111" s="2" t="s">
        <v>158</v>
      </c>
      <c r="E111" s="2" t="s">
        <v>24</v>
      </c>
      <c r="F111" s="4">
        <v>12.72</v>
      </c>
      <c r="G111" s="5">
        <v>24</v>
      </c>
      <c r="H111" s="5">
        <v>288.10000000000002</v>
      </c>
    </row>
    <row r="112" spans="1:8" x14ac:dyDescent="0.2">
      <c r="A112" s="2" t="s">
        <v>160</v>
      </c>
      <c r="B112" s="3">
        <v>1</v>
      </c>
      <c r="C112" s="2" t="s">
        <v>155</v>
      </c>
      <c r="D112" s="2" t="s">
        <v>158</v>
      </c>
      <c r="E112" s="2" t="s">
        <v>24</v>
      </c>
      <c r="F112" s="4">
        <v>1.1399999999999999</v>
      </c>
      <c r="G112" s="5">
        <v>25.9</v>
      </c>
      <c r="H112" s="5">
        <v>25.9</v>
      </c>
    </row>
    <row r="113" spans="1:8" x14ac:dyDescent="0.2">
      <c r="A113" s="2" t="s">
        <v>161</v>
      </c>
      <c r="B113" s="3">
        <v>11</v>
      </c>
      <c r="C113" s="2" t="s">
        <v>155</v>
      </c>
      <c r="D113" s="2" t="s">
        <v>158</v>
      </c>
      <c r="E113" s="2" t="s">
        <v>24</v>
      </c>
      <c r="F113" s="4">
        <v>12.65</v>
      </c>
      <c r="G113" s="5">
        <v>26</v>
      </c>
      <c r="H113" s="5">
        <v>286.39999999999998</v>
      </c>
    </row>
    <row r="114" spans="1:8" x14ac:dyDescent="0.2">
      <c r="A114" s="2" t="s">
        <v>162</v>
      </c>
      <c r="B114" s="3">
        <v>106</v>
      </c>
      <c r="C114" s="2" t="s">
        <v>155</v>
      </c>
      <c r="D114" s="2" t="s">
        <v>158</v>
      </c>
      <c r="E114" s="2" t="s">
        <v>24</v>
      </c>
      <c r="F114" s="4">
        <v>184.97</v>
      </c>
      <c r="G114" s="5">
        <v>39.5</v>
      </c>
      <c r="H114" s="5">
        <v>4190.3</v>
      </c>
    </row>
    <row r="115" spans="1:8" x14ac:dyDescent="0.2">
      <c r="A115" s="2" t="s">
        <v>163</v>
      </c>
      <c r="B115" s="3">
        <v>52</v>
      </c>
      <c r="C115" s="2" t="s">
        <v>155</v>
      </c>
      <c r="D115" s="2" t="s">
        <v>158</v>
      </c>
      <c r="E115" s="2" t="s">
        <v>24</v>
      </c>
      <c r="F115" s="4">
        <v>90.65</v>
      </c>
      <c r="G115" s="5">
        <v>39.5</v>
      </c>
      <c r="H115" s="5">
        <v>2053.6999999999998</v>
      </c>
    </row>
    <row r="116" spans="1:8" x14ac:dyDescent="0.2">
      <c r="A116" s="2" t="s">
        <v>166</v>
      </c>
      <c r="B116" s="3">
        <v>11</v>
      </c>
      <c r="C116" s="2" t="s">
        <v>155</v>
      </c>
      <c r="D116" s="2" t="s">
        <v>158</v>
      </c>
      <c r="E116" s="2" t="s">
        <v>24</v>
      </c>
      <c r="F116" s="4">
        <v>14.48</v>
      </c>
      <c r="G116" s="5">
        <v>29.8</v>
      </c>
      <c r="H116" s="5">
        <v>327.9</v>
      </c>
    </row>
    <row r="117" spans="1:8" x14ac:dyDescent="0.2">
      <c r="A117" s="2" t="s">
        <v>169</v>
      </c>
      <c r="B117" s="3">
        <v>6</v>
      </c>
      <c r="C117" s="2" t="s">
        <v>155</v>
      </c>
      <c r="D117" s="2" t="s">
        <v>158</v>
      </c>
      <c r="E117" s="2" t="s">
        <v>24</v>
      </c>
      <c r="F117" s="4">
        <v>10.68</v>
      </c>
      <c r="G117" s="5">
        <v>40.299999999999997</v>
      </c>
      <c r="H117" s="5">
        <v>242</v>
      </c>
    </row>
    <row r="118" spans="1:8" x14ac:dyDescent="0.2">
      <c r="A118" s="2" t="s">
        <v>170</v>
      </c>
      <c r="B118" s="3">
        <v>4</v>
      </c>
      <c r="C118" s="2" t="s">
        <v>155</v>
      </c>
      <c r="D118" s="2" t="s">
        <v>158</v>
      </c>
      <c r="E118" s="2" t="s">
        <v>24</v>
      </c>
      <c r="F118" s="4">
        <v>7.11</v>
      </c>
      <c r="G118" s="5">
        <v>40.299999999999997</v>
      </c>
      <c r="H118" s="5">
        <v>161.19999999999999</v>
      </c>
    </row>
    <row r="119" spans="1:8" x14ac:dyDescent="0.2">
      <c r="A119" s="2" t="s">
        <v>172</v>
      </c>
      <c r="B119" s="3">
        <v>15</v>
      </c>
      <c r="C119" s="2" t="s">
        <v>76</v>
      </c>
      <c r="D119" s="2" t="s">
        <v>173</v>
      </c>
      <c r="E119" s="2" t="s">
        <v>45</v>
      </c>
      <c r="F119" s="4">
        <v>74.510000000000005</v>
      </c>
      <c r="G119" s="5">
        <v>264.39999999999998</v>
      </c>
      <c r="H119" s="5">
        <v>3965.4</v>
      </c>
    </row>
    <row r="120" spans="1:8" x14ac:dyDescent="0.2">
      <c r="A120" s="2" t="s">
        <v>174</v>
      </c>
      <c r="B120" s="3">
        <v>4</v>
      </c>
      <c r="C120" s="2" t="s">
        <v>175</v>
      </c>
      <c r="D120" s="2" t="s">
        <v>176</v>
      </c>
      <c r="E120" s="2" t="s">
        <v>24</v>
      </c>
      <c r="F120" s="4">
        <v>4.84</v>
      </c>
      <c r="G120" s="5">
        <v>33.200000000000003</v>
      </c>
      <c r="H120" s="5">
        <v>132.80000000000001</v>
      </c>
    </row>
    <row r="121" spans="1:8" x14ac:dyDescent="0.2">
      <c r="A121" s="2" t="s">
        <v>177</v>
      </c>
      <c r="B121" s="3">
        <v>4</v>
      </c>
      <c r="C121" s="2" t="s">
        <v>175</v>
      </c>
      <c r="D121" s="2" t="s">
        <v>176</v>
      </c>
      <c r="E121" s="2" t="s">
        <v>24</v>
      </c>
      <c r="F121" s="4">
        <v>4.83</v>
      </c>
      <c r="G121" s="5">
        <v>33.1</v>
      </c>
      <c r="H121" s="5">
        <v>132.5</v>
      </c>
    </row>
    <row r="122" spans="1:8" x14ac:dyDescent="0.2">
      <c r="A122" s="2" t="s">
        <v>178</v>
      </c>
      <c r="B122" s="3">
        <v>4</v>
      </c>
      <c r="C122" s="2" t="s">
        <v>175</v>
      </c>
      <c r="D122" s="2" t="s">
        <v>176</v>
      </c>
      <c r="E122" s="2" t="s">
        <v>24</v>
      </c>
      <c r="F122" s="4">
        <v>4.34</v>
      </c>
      <c r="G122" s="5">
        <v>29.7</v>
      </c>
      <c r="H122" s="5">
        <v>118.9</v>
      </c>
    </row>
    <row r="123" spans="1:8" x14ac:dyDescent="0.2">
      <c r="A123" s="2" t="s">
        <v>179</v>
      </c>
      <c r="B123" s="3">
        <v>2</v>
      </c>
      <c r="C123" s="2" t="s">
        <v>175</v>
      </c>
      <c r="D123" s="2" t="s">
        <v>180</v>
      </c>
      <c r="E123" s="2" t="s">
        <v>24</v>
      </c>
      <c r="F123" s="4">
        <v>3.72</v>
      </c>
      <c r="G123" s="5">
        <v>51.5</v>
      </c>
      <c r="H123" s="5">
        <v>103</v>
      </c>
    </row>
    <row r="124" spans="1:8" x14ac:dyDescent="0.2">
      <c r="A124" s="2" t="s">
        <v>181</v>
      </c>
      <c r="B124" s="3">
        <v>4</v>
      </c>
      <c r="C124" s="2" t="s">
        <v>175</v>
      </c>
      <c r="D124" s="2" t="s">
        <v>180</v>
      </c>
      <c r="E124" s="2" t="s">
        <v>24</v>
      </c>
      <c r="F124" s="4">
        <v>5.61</v>
      </c>
      <c r="G124" s="5">
        <v>38.799999999999997</v>
      </c>
      <c r="H124" s="5">
        <v>155.19999999999999</v>
      </c>
    </row>
    <row r="125" spans="1:8" x14ac:dyDescent="0.2">
      <c r="A125" s="2" t="s">
        <v>182</v>
      </c>
      <c r="B125" s="3">
        <v>4</v>
      </c>
      <c r="C125" s="2" t="s">
        <v>175</v>
      </c>
      <c r="D125" s="2" t="s">
        <v>176</v>
      </c>
      <c r="E125" s="2" t="s">
        <v>24</v>
      </c>
      <c r="F125" s="4">
        <v>4.58</v>
      </c>
      <c r="G125" s="5">
        <v>31.4</v>
      </c>
      <c r="H125" s="5">
        <v>125.6</v>
      </c>
    </row>
    <row r="126" spans="1:8" x14ac:dyDescent="0.2">
      <c r="A126" s="2" t="s">
        <v>183</v>
      </c>
      <c r="B126" s="3">
        <v>16</v>
      </c>
      <c r="C126" s="2" t="s">
        <v>175</v>
      </c>
      <c r="D126" s="2" t="s">
        <v>180</v>
      </c>
      <c r="E126" s="2" t="s">
        <v>24</v>
      </c>
      <c r="F126" s="4">
        <v>34.97</v>
      </c>
      <c r="G126" s="5">
        <v>60.4</v>
      </c>
      <c r="H126" s="5">
        <v>967.1</v>
      </c>
    </row>
    <row r="127" spans="1:8" x14ac:dyDescent="0.2">
      <c r="A127" s="2" t="s">
        <v>184</v>
      </c>
      <c r="B127" s="3">
        <v>16</v>
      </c>
      <c r="C127" s="2" t="s">
        <v>175</v>
      </c>
      <c r="D127" s="2" t="s">
        <v>180</v>
      </c>
      <c r="E127" s="2" t="s">
        <v>24</v>
      </c>
      <c r="F127" s="4">
        <v>34.94</v>
      </c>
      <c r="G127" s="5">
        <v>60.4</v>
      </c>
      <c r="H127" s="5">
        <v>966.2</v>
      </c>
    </row>
    <row r="128" spans="1:8" x14ac:dyDescent="0.2">
      <c r="A128" s="2" t="s">
        <v>185</v>
      </c>
      <c r="B128" s="3">
        <v>42</v>
      </c>
      <c r="C128" s="2" t="s">
        <v>175</v>
      </c>
      <c r="D128" s="2" t="s">
        <v>180</v>
      </c>
      <c r="E128" s="2" t="s">
        <v>24</v>
      </c>
      <c r="F128" s="4">
        <v>86.99</v>
      </c>
      <c r="G128" s="5">
        <v>57.3</v>
      </c>
      <c r="H128" s="5">
        <v>2405.6</v>
      </c>
    </row>
    <row r="129" spans="1:8" x14ac:dyDescent="0.2">
      <c r="A129" s="2" t="s">
        <v>186</v>
      </c>
      <c r="B129" s="3">
        <v>26</v>
      </c>
      <c r="C129" s="2" t="s">
        <v>175</v>
      </c>
      <c r="D129" s="2" t="s">
        <v>180</v>
      </c>
      <c r="E129" s="2" t="s">
        <v>24</v>
      </c>
      <c r="F129" s="4">
        <v>53.83</v>
      </c>
      <c r="G129" s="5">
        <v>57.3</v>
      </c>
      <c r="H129" s="5">
        <v>1488.5</v>
      </c>
    </row>
    <row r="130" spans="1:8" x14ac:dyDescent="0.2">
      <c r="A130" s="2" t="s">
        <v>187</v>
      </c>
      <c r="B130" s="3">
        <v>32</v>
      </c>
      <c r="C130" s="2" t="s">
        <v>175</v>
      </c>
      <c r="D130" s="2" t="s">
        <v>180</v>
      </c>
      <c r="E130" s="2" t="s">
        <v>24</v>
      </c>
      <c r="F130" s="4">
        <v>65.459999999999994</v>
      </c>
      <c r="G130" s="5">
        <v>56.6</v>
      </c>
      <c r="H130" s="5">
        <v>1810.2</v>
      </c>
    </row>
    <row r="131" spans="1:8" x14ac:dyDescent="0.2">
      <c r="A131" s="2" t="s">
        <v>188</v>
      </c>
      <c r="B131" s="3">
        <v>2</v>
      </c>
      <c r="C131" s="2" t="s">
        <v>175</v>
      </c>
      <c r="D131" s="2" t="s">
        <v>189</v>
      </c>
      <c r="E131" s="2" t="s">
        <v>24</v>
      </c>
      <c r="F131" s="4">
        <v>4.5</v>
      </c>
      <c r="G131" s="5">
        <v>69</v>
      </c>
      <c r="H131" s="5">
        <v>138.1</v>
      </c>
    </row>
    <row r="132" spans="1:8" x14ac:dyDescent="0.2">
      <c r="A132" s="2" t="s">
        <v>190</v>
      </c>
      <c r="B132" s="3">
        <v>8</v>
      </c>
      <c r="C132" s="2" t="s">
        <v>175</v>
      </c>
      <c r="D132" s="2" t="s">
        <v>189</v>
      </c>
      <c r="E132" s="2" t="s">
        <v>24</v>
      </c>
      <c r="F132" s="4">
        <v>22.51</v>
      </c>
      <c r="G132" s="5">
        <v>86.4</v>
      </c>
      <c r="H132" s="5">
        <v>691.4</v>
      </c>
    </row>
    <row r="133" spans="1:8" x14ac:dyDescent="0.2">
      <c r="A133" s="2" t="s">
        <v>191</v>
      </c>
      <c r="B133" s="3">
        <v>8</v>
      </c>
      <c r="C133" s="2" t="s">
        <v>175</v>
      </c>
      <c r="D133" s="2" t="s">
        <v>189</v>
      </c>
      <c r="E133" s="2" t="s">
        <v>24</v>
      </c>
      <c r="F133" s="4">
        <v>22.5</v>
      </c>
      <c r="G133" s="5">
        <v>86.4</v>
      </c>
      <c r="H133" s="5">
        <v>691.2</v>
      </c>
    </row>
    <row r="134" spans="1:8" x14ac:dyDescent="0.2">
      <c r="A134" s="2" t="s">
        <v>192</v>
      </c>
      <c r="B134" s="3">
        <v>2</v>
      </c>
      <c r="C134" s="2" t="s">
        <v>175</v>
      </c>
      <c r="D134" s="2" t="s">
        <v>180</v>
      </c>
      <c r="E134" s="2" t="s">
        <v>24</v>
      </c>
      <c r="F134" s="4">
        <v>4.2</v>
      </c>
      <c r="G134" s="5">
        <v>58.1</v>
      </c>
      <c r="H134" s="5">
        <v>116.2</v>
      </c>
    </row>
    <row r="135" spans="1:8" x14ac:dyDescent="0.2">
      <c r="A135" s="2" t="s">
        <v>193</v>
      </c>
      <c r="B135" s="3">
        <v>2</v>
      </c>
      <c r="C135" s="2" t="s">
        <v>175</v>
      </c>
      <c r="D135" s="2" t="s">
        <v>180</v>
      </c>
      <c r="E135" s="2" t="s">
        <v>24</v>
      </c>
      <c r="F135" s="4">
        <v>2.97</v>
      </c>
      <c r="G135" s="5">
        <v>41</v>
      </c>
      <c r="H135" s="5">
        <v>82.1</v>
      </c>
    </row>
    <row r="136" spans="1:8" x14ac:dyDescent="0.2">
      <c r="A136" s="2" t="s">
        <v>194</v>
      </c>
      <c r="B136" s="3">
        <v>2</v>
      </c>
      <c r="C136" s="2" t="s">
        <v>175</v>
      </c>
      <c r="D136" s="2" t="s">
        <v>180</v>
      </c>
      <c r="E136" s="2" t="s">
        <v>24</v>
      </c>
      <c r="F136" s="4">
        <v>3.22</v>
      </c>
      <c r="G136" s="5">
        <v>44.5</v>
      </c>
      <c r="H136" s="5">
        <v>89.1</v>
      </c>
    </row>
    <row r="137" spans="1:8" x14ac:dyDescent="0.2">
      <c r="A137" s="2" t="s">
        <v>195</v>
      </c>
      <c r="B137" s="3">
        <v>2</v>
      </c>
      <c r="C137" s="2" t="s">
        <v>175</v>
      </c>
      <c r="D137" s="2" t="s">
        <v>180</v>
      </c>
      <c r="E137" s="2" t="s">
        <v>24</v>
      </c>
      <c r="F137" s="4">
        <v>4.1900000000000004</v>
      </c>
      <c r="G137" s="5">
        <v>57.9</v>
      </c>
      <c r="H137" s="5">
        <v>115.8</v>
      </c>
    </row>
    <row r="138" spans="1:8" x14ac:dyDescent="0.2">
      <c r="A138" s="2" t="s">
        <v>196</v>
      </c>
      <c r="B138" s="3">
        <v>2</v>
      </c>
      <c r="C138" s="2" t="s">
        <v>175</v>
      </c>
      <c r="D138" s="2" t="s">
        <v>189</v>
      </c>
      <c r="E138" s="2" t="s">
        <v>24</v>
      </c>
      <c r="F138" s="4">
        <v>3.6</v>
      </c>
      <c r="G138" s="5">
        <v>55.3</v>
      </c>
      <c r="H138" s="5">
        <v>110.6</v>
      </c>
    </row>
    <row r="139" spans="1:8" x14ac:dyDescent="0.2">
      <c r="A139" s="2" t="s">
        <v>197</v>
      </c>
      <c r="B139" s="3">
        <v>4</v>
      </c>
      <c r="C139" s="2" t="s">
        <v>175</v>
      </c>
      <c r="D139" s="2" t="s">
        <v>180</v>
      </c>
      <c r="E139" s="2" t="s">
        <v>24</v>
      </c>
      <c r="F139" s="4">
        <v>8.42</v>
      </c>
      <c r="G139" s="5">
        <v>58.2</v>
      </c>
      <c r="H139" s="5">
        <v>232.9</v>
      </c>
    </row>
    <row r="140" spans="1:8" x14ac:dyDescent="0.2">
      <c r="A140" s="2" t="s">
        <v>198</v>
      </c>
      <c r="B140" s="3">
        <v>4</v>
      </c>
      <c r="C140" s="2" t="s">
        <v>175</v>
      </c>
      <c r="D140" s="18" t="s">
        <v>222</v>
      </c>
      <c r="E140" s="2" t="s">
        <v>24</v>
      </c>
      <c r="F140" s="4">
        <v>6.58</v>
      </c>
      <c r="G140" s="5">
        <v>45.5</v>
      </c>
      <c r="H140" s="5">
        <v>181.9</v>
      </c>
    </row>
    <row r="141" spans="1:8" x14ac:dyDescent="0.2">
      <c r="A141" s="2" t="s">
        <v>234</v>
      </c>
      <c r="B141" s="3">
        <v>2</v>
      </c>
      <c r="C141" s="2" t="s">
        <v>221</v>
      </c>
      <c r="D141" s="2" t="s">
        <v>223</v>
      </c>
      <c r="E141" s="2" t="s">
        <v>224</v>
      </c>
      <c r="F141" s="4">
        <f>3.45/2</f>
        <v>1.7250000000000001</v>
      </c>
      <c r="G141" s="5">
        <v>20.2</v>
      </c>
      <c r="H141" s="5">
        <f>G141*B141</f>
        <v>40.4</v>
      </c>
    </row>
    <row r="142" spans="1:8" x14ac:dyDescent="0.2">
      <c r="A142" s="2" t="s">
        <v>233</v>
      </c>
      <c r="B142" s="3">
        <v>2</v>
      </c>
      <c r="C142" s="2" t="s">
        <v>221</v>
      </c>
      <c r="D142" s="2" t="s">
        <v>223</v>
      </c>
      <c r="E142" s="2" t="s">
        <v>224</v>
      </c>
      <c r="F142" s="4">
        <f>3.45/2</f>
        <v>1.7250000000000001</v>
      </c>
      <c r="G142" s="5">
        <v>20.2</v>
      </c>
      <c r="H142" s="5">
        <f>G142*B142</f>
        <v>40.4</v>
      </c>
    </row>
    <row r="143" spans="1:8" x14ac:dyDescent="0.2">
      <c r="A143" s="2" t="s">
        <v>225</v>
      </c>
      <c r="B143" s="3">
        <v>5</v>
      </c>
      <c r="C143" s="2" t="s">
        <v>226</v>
      </c>
      <c r="D143" s="2" t="s">
        <v>227</v>
      </c>
      <c r="E143" s="2" t="s">
        <v>224</v>
      </c>
      <c r="F143" s="4">
        <v>13.06</v>
      </c>
      <c r="G143" s="5">
        <f>H143/B143</f>
        <v>98.8</v>
      </c>
      <c r="H143" s="5">
        <v>494</v>
      </c>
    </row>
    <row r="144" spans="1:8" x14ac:dyDescent="0.2">
      <c r="A144" s="2" t="s">
        <v>228</v>
      </c>
      <c r="B144" s="3">
        <v>2</v>
      </c>
      <c r="C144" s="2" t="s">
        <v>229</v>
      </c>
      <c r="D144" s="2" t="s">
        <v>230</v>
      </c>
      <c r="E144" s="2" t="s">
        <v>224</v>
      </c>
      <c r="F144" s="4">
        <v>1.55</v>
      </c>
      <c r="G144" s="5">
        <f>H144/B144</f>
        <v>14.7</v>
      </c>
      <c r="H144" s="5">
        <v>29.4</v>
      </c>
    </row>
    <row r="145" spans="1:8" x14ac:dyDescent="0.2">
      <c r="A145" s="2" t="s">
        <v>231</v>
      </c>
      <c r="B145" s="3">
        <v>1</v>
      </c>
      <c r="C145" s="2" t="s">
        <v>226</v>
      </c>
      <c r="D145" s="2" t="s">
        <v>232</v>
      </c>
      <c r="E145" s="2" t="s">
        <v>224</v>
      </c>
      <c r="F145" s="4">
        <v>3.6</v>
      </c>
      <c r="G145" s="5">
        <f>H145/B145</f>
        <v>78.8</v>
      </c>
      <c r="H145" s="5">
        <v>78.8</v>
      </c>
    </row>
    <row r="148" spans="1:8" x14ac:dyDescent="0.2">
      <c r="A148" s="20" t="s">
        <v>211</v>
      </c>
      <c r="B148" s="20"/>
      <c r="C148" s="20"/>
      <c r="D148" s="20"/>
      <c r="H148" s="12">
        <f>0.05*SUM(H13:H145)</f>
        <v>5268.7149999999974</v>
      </c>
    </row>
    <row r="149" spans="1:8" ht="13.5" thickBot="1" x14ac:dyDescent="0.25"/>
    <row r="150" spans="1:8" ht="13.5" thickBot="1" x14ac:dyDescent="0.25">
      <c r="A150" s="21" t="s">
        <v>212</v>
      </c>
      <c r="B150" s="22"/>
      <c r="C150" s="22"/>
      <c r="D150" s="22"/>
      <c r="E150" s="22"/>
      <c r="F150" s="22"/>
      <c r="G150" s="22"/>
      <c r="H150" s="23"/>
    </row>
    <row r="151" spans="1:8" x14ac:dyDescent="0.2">
      <c r="B151" s="14">
        <f>SUM(B13:B145)</f>
        <v>1318</v>
      </c>
      <c r="C151" s="11" t="s">
        <v>213</v>
      </c>
      <c r="F151" s="15">
        <f>SUM(F13:F145)</f>
        <v>2796.4699999999993</v>
      </c>
      <c r="G151" s="16" t="s">
        <v>214</v>
      </c>
      <c r="H151" s="15">
        <f>SUM(H13:H145)+H148</f>
        <v>110643.01499999994</v>
      </c>
    </row>
    <row r="152" spans="1:8" ht="13.5" thickBot="1" x14ac:dyDescent="0.25">
      <c r="A152" s="17"/>
      <c r="B152" s="17"/>
      <c r="C152" s="17"/>
      <c r="D152" s="17"/>
      <c r="E152" s="17"/>
      <c r="F152" s="17"/>
      <c r="G152" s="17"/>
      <c r="H152" s="17"/>
    </row>
  </sheetData>
  <mergeCells count="11">
    <mergeCell ref="B7:D7"/>
    <mergeCell ref="A1:H1"/>
    <mergeCell ref="A2:H2"/>
    <mergeCell ref="A3:H3"/>
    <mergeCell ref="A4:H4"/>
    <mergeCell ref="A5:H5"/>
    <mergeCell ref="B8:D8"/>
    <mergeCell ref="B9:D9"/>
    <mergeCell ref="B10:D10"/>
    <mergeCell ref="A148:D148"/>
    <mergeCell ref="A150:H150"/>
  </mergeCells>
  <phoneticPr fontId="13" type="noConversion"/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3998D-2D1A-4CD4-962C-1EE0C2461737}">
  <dimension ref="A1:H144"/>
  <sheetViews>
    <sheetView workbookViewId="0">
      <selection activeCell="H147" sqref="H147"/>
    </sheetView>
  </sheetViews>
  <sheetFormatPr defaultRowHeight="12.75" x14ac:dyDescent="0.2"/>
  <cols>
    <col min="1" max="1" width="12.5" style="11" bestFit="1" customWidth="1"/>
    <col min="2" max="2" width="6.6640625" style="11" bestFit="1" customWidth="1"/>
    <col min="3" max="3" width="10.83203125" style="11" bestFit="1" customWidth="1"/>
    <col min="4" max="4" width="16.33203125" style="11" bestFit="1" customWidth="1"/>
    <col min="5" max="5" width="15.6640625" style="11" bestFit="1" customWidth="1"/>
    <col min="6" max="6" width="17.83203125" style="11" bestFit="1" customWidth="1"/>
    <col min="7" max="7" width="18.33203125" style="11" bestFit="1" customWidth="1"/>
    <col min="8" max="8" width="19.5" style="11" bestFit="1" customWidth="1"/>
    <col min="9" max="16384" width="9.33203125" style="11"/>
  </cols>
  <sheetData>
    <row r="1" spans="1:8" ht="63" customHeight="1" x14ac:dyDescent="0.2">
      <c r="A1" s="24"/>
      <c r="B1" s="24"/>
      <c r="C1" s="24"/>
      <c r="D1" s="24"/>
      <c r="E1" s="24"/>
      <c r="F1" s="24"/>
      <c r="G1" s="24"/>
      <c r="H1" s="24"/>
    </row>
    <row r="2" spans="1:8" ht="14.25" customHeight="1" x14ac:dyDescent="0.2">
      <c r="A2" s="25" t="s">
        <v>208</v>
      </c>
      <c r="B2" s="25"/>
      <c r="C2" s="25"/>
      <c r="D2" s="25"/>
      <c r="E2" s="25"/>
      <c r="F2" s="25"/>
      <c r="G2" s="25"/>
      <c r="H2" s="25"/>
    </row>
    <row r="3" spans="1:8" ht="12.75" customHeight="1" x14ac:dyDescent="0.2">
      <c r="A3" s="26" t="s">
        <v>209</v>
      </c>
      <c r="B3" s="26"/>
      <c r="C3" s="26"/>
      <c r="D3" s="26"/>
      <c r="E3" s="26"/>
      <c r="F3" s="26"/>
      <c r="G3" s="26"/>
      <c r="H3" s="26"/>
    </row>
    <row r="4" spans="1:8" x14ac:dyDescent="0.2">
      <c r="A4" s="24"/>
      <c r="B4" s="24"/>
      <c r="C4" s="24"/>
      <c r="D4" s="24"/>
      <c r="E4" s="24"/>
      <c r="F4" s="24"/>
      <c r="G4" s="24"/>
      <c r="H4" s="24"/>
    </row>
    <row r="5" spans="1:8" ht="27" customHeight="1" x14ac:dyDescent="0.2">
      <c r="A5" s="27" t="s">
        <v>217</v>
      </c>
      <c r="B5" s="28"/>
      <c r="C5" s="28"/>
      <c r="D5" s="28"/>
      <c r="E5" s="28"/>
      <c r="F5" s="28"/>
      <c r="G5" s="28"/>
      <c r="H5" s="28"/>
    </row>
    <row r="7" spans="1:8" x14ac:dyDescent="0.2">
      <c r="A7" s="13" t="s">
        <v>210</v>
      </c>
      <c r="B7" s="19" t="s">
        <v>199</v>
      </c>
      <c r="C7" s="19"/>
      <c r="D7" s="19"/>
      <c r="E7" s="10" t="s">
        <v>203</v>
      </c>
    </row>
    <row r="8" spans="1:8" x14ac:dyDescent="0.2">
      <c r="B8" s="19" t="s">
        <v>200</v>
      </c>
      <c r="C8" s="19"/>
      <c r="D8" s="19"/>
      <c r="E8" s="10" t="s">
        <v>204</v>
      </c>
      <c r="F8" s="11" t="s">
        <v>207</v>
      </c>
    </row>
    <row r="9" spans="1:8" x14ac:dyDescent="0.2">
      <c r="B9" s="19" t="s">
        <v>201</v>
      </c>
      <c r="C9" s="19"/>
      <c r="D9" s="19"/>
      <c r="E9" s="10" t="s">
        <v>205</v>
      </c>
    </row>
    <row r="10" spans="1:8" x14ac:dyDescent="0.2">
      <c r="B10" s="19" t="s">
        <v>202</v>
      </c>
      <c r="C10" s="19"/>
      <c r="D10" s="19"/>
      <c r="E10" s="10" t="s">
        <v>206</v>
      </c>
    </row>
    <row r="12" spans="1:8" ht="12.75" customHeight="1" x14ac:dyDescent="0.2">
      <c r="A12" s="1" t="s">
        <v>0</v>
      </c>
      <c r="B12" s="1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1" t="s">
        <v>6</v>
      </c>
      <c r="H12" s="1" t="s">
        <v>7</v>
      </c>
    </row>
    <row r="13" spans="1:8" x14ac:dyDescent="0.2">
      <c r="A13" s="2" t="s">
        <v>25</v>
      </c>
      <c r="B13" s="3">
        <v>27</v>
      </c>
      <c r="C13" s="2" t="s">
        <v>26</v>
      </c>
      <c r="D13" s="2" t="s">
        <v>27</v>
      </c>
      <c r="E13" s="2" t="s">
        <v>28</v>
      </c>
      <c r="F13" s="4">
        <v>77.84</v>
      </c>
      <c r="G13" s="5">
        <v>14.5</v>
      </c>
      <c r="H13" s="5">
        <v>391.4</v>
      </c>
    </row>
    <row r="14" spans="1:8" x14ac:dyDescent="0.2">
      <c r="A14" s="2" t="s">
        <v>29</v>
      </c>
      <c r="B14" s="3">
        <v>1</v>
      </c>
      <c r="C14" s="2" t="s">
        <v>26</v>
      </c>
      <c r="D14" s="2" t="s">
        <v>27</v>
      </c>
      <c r="E14" s="2" t="s">
        <v>28</v>
      </c>
      <c r="F14" s="4">
        <v>2.38</v>
      </c>
      <c r="G14" s="5">
        <v>12</v>
      </c>
      <c r="H14" s="5">
        <v>12</v>
      </c>
    </row>
    <row r="15" spans="1:8" x14ac:dyDescent="0.2">
      <c r="A15" s="2" t="s">
        <v>30</v>
      </c>
      <c r="B15" s="3">
        <v>5</v>
      </c>
      <c r="C15" s="2" t="s">
        <v>26</v>
      </c>
      <c r="D15" s="2" t="s">
        <v>27</v>
      </c>
      <c r="E15" s="2" t="s">
        <v>28</v>
      </c>
      <c r="F15" s="4">
        <v>13.48</v>
      </c>
      <c r="G15" s="5">
        <v>13.6</v>
      </c>
      <c r="H15" s="5">
        <v>67.8</v>
      </c>
    </row>
    <row r="16" spans="1:8" x14ac:dyDescent="0.2">
      <c r="A16" s="2" t="s">
        <v>31</v>
      </c>
      <c r="B16" s="3">
        <v>18</v>
      </c>
      <c r="C16" s="2" t="s">
        <v>26</v>
      </c>
      <c r="D16" s="2" t="s">
        <v>27</v>
      </c>
      <c r="E16" s="2" t="s">
        <v>28</v>
      </c>
      <c r="F16" s="4">
        <v>68.760000000000005</v>
      </c>
      <c r="G16" s="5">
        <v>19.2</v>
      </c>
      <c r="H16" s="5">
        <v>345.7</v>
      </c>
    </row>
    <row r="17" spans="1:8" x14ac:dyDescent="0.2">
      <c r="A17" s="2" t="s">
        <v>32</v>
      </c>
      <c r="B17" s="3">
        <v>8</v>
      </c>
      <c r="C17" s="2" t="s">
        <v>26</v>
      </c>
      <c r="D17" s="2" t="s">
        <v>33</v>
      </c>
      <c r="E17" s="2" t="s">
        <v>28</v>
      </c>
      <c r="F17" s="4">
        <v>30.28</v>
      </c>
      <c r="G17" s="5">
        <v>33.299999999999997</v>
      </c>
      <c r="H17" s="5">
        <v>266.10000000000002</v>
      </c>
    </row>
    <row r="18" spans="1:8" x14ac:dyDescent="0.2">
      <c r="A18" s="2" t="s">
        <v>34</v>
      </c>
      <c r="B18" s="3">
        <v>16</v>
      </c>
      <c r="C18" s="2" t="s">
        <v>26</v>
      </c>
      <c r="D18" s="2" t="s">
        <v>35</v>
      </c>
      <c r="E18" s="2" t="s">
        <v>28</v>
      </c>
      <c r="F18" s="4">
        <v>56.26</v>
      </c>
      <c r="G18" s="5">
        <v>20.399999999999999</v>
      </c>
      <c r="H18" s="5">
        <v>325.8</v>
      </c>
    </row>
    <row r="19" spans="1:8" x14ac:dyDescent="0.2">
      <c r="A19" s="2" t="s">
        <v>37</v>
      </c>
      <c r="B19" s="3">
        <v>5</v>
      </c>
      <c r="C19" s="2" t="s">
        <v>26</v>
      </c>
      <c r="D19" s="2" t="s">
        <v>27</v>
      </c>
      <c r="E19" s="2" t="s">
        <v>28</v>
      </c>
      <c r="F19" s="4">
        <v>11.25</v>
      </c>
      <c r="G19" s="5">
        <v>11.3</v>
      </c>
      <c r="H19" s="5">
        <v>56.5</v>
      </c>
    </row>
    <row r="20" spans="1:8" x14ac:dyDescent="0.2">
      <c r="A20" s="2" t="s">
        <v>38</v>
      </c>
      <c r="B20" s="3">
        <v>26</v>
      </c>
      <c r="C20" s="2" t="s">
        <v>26</v>
      </c>
      <c r="D20" s="2" t="s">
        <v>27</v>
      </c>
      <c r="E20" s="2" t="s">
        <v>28</v>
      </c>
      <c r="F20" s="4">
        <v>55.97</v>
      </c>
      <c r="G20" s="5">
        <v>10.8</v>
      </c>
      <c r="H20" s="5">
        <v>281.39999999999998</v>
      </c>
    </row>
    <row r="21" spans="1:8" x14ac:dyDescent="0.2">
      <c r="A21" s="2" t="s">
        <v>39</v>
      </c>
      <c r="B21" s="3">
        <v>26</v>
      </c>
      <c r="C21" s="2" t="s">
        <v>26</v>
      </c>
      <c r="D21" s="2" t="s">
        <v>27</v>
      </c>
      <c r="E21" s="2" t="s">
        <v>28</v>
      </c>
      <c r="F21" s="4">
        <v>60</v>
      </c>
      <c r="G21" s="5">
        <v>11.6</v>
      </c>
      <c r="H21" s="5">
        <v>301.7</v>
      </c>
    </row>
    <row r="22" spans="1:8" x14ac:dyDescent="0.2">
      <c r="A22" s="2" t="s">
        <v>40</v>
      </c>
      <c r="B22" s="3">
        <v>314</v>
      </c>
      <c r="C22" s="2" t="s">
        <v>26</v>
      </c>
      <c r="D22" s="2" t="s">
        <v>27</v>
      </c>
      <c r="E22" s="2" t="s">
        <v>28</v>
      </c>
      <c r="F22" s="4">
        <v>1106.0999999999999</v>
      </c>
      <c r="G22" s="5">
        <v>17.7</v>
      </c>
      <c r="H22" s="5">
        <v>5561.6</v>
      </c>
    </row>
    <row r="23" spans="1:8" x14ac:dyDescent="0.2">
      <c r="A23" s="2" t="s">
        <v>41</v>
      </c>
      <c r="B23" s="3">
        <v>8</v>
      </c>
      <c r="C23" s="2" t="s">
        <v>26</v>
      </c>
      <c r="D23" s="2" t="s">
        <v>33</v>
      </c>
      <c r="E23" s="2" t="s">
        <v>28</v>
      </c>
      <c r="F23" s="4">
        <v>27.92</v>
      </c>
      <c r="G23" s="5">
        <v>30.7</v>
      </c>
      <c r="H23" s="5">
        <v>245.4</v>
      </c>
    </row>
    <row r="25" spans="1:8" x14ac:dyDescent="0.2">
      <c r="A25" s="20" t="s">
        <v>211</v>
      </c>
      <c r="B25" s="20"/>
      <c r="C25" s="20"/>
      <c r="D25" s="20"/>
      <c r="H25" s="12">
        <f>0.05*SUM(H13:H23)</f>
        <v>392.77</v>
      </c>
    </row>
    <row r="26" spans="1:8" ht="13.5" thickBot="1" x14ac:dyDescent="0.25"/>
    <row r="27" spans="1:8" ht="13.5" thickBot="1" x14ac:dyDescent="0.25">
      <c r="A27" s="21" t="s">
        <v>212</v>
      </c>
      <c r="B27" s="22"/>
      <c r="C27" s="22"/>
      <c r="D27" s="22"/>
      <c r="E27" s="22"/>
      <c r="F27" s="22"/>
      <c r="G27" s="22"/>
      <c r="H27" s="23"/>
    </row>
    <row r="28" spans="1:8" x14ac:dyDescent="0.2">
      <c r="B28" s="14">
        <f>SUM(B13:B23)</f>
        <v>454</v>
      </c>
      <c r="C28" s="11" t="s">
        <v>213</v>
      </c>
      <c r="F28" s="15">
        <f>SUM(F13:F23)</f>
        <v>1510.24</v>
      </c>
      <c r="G28" s="16" t="s">
        <v>214</v>
      </c>
      <c r="H28" s="15">
        <f>SUM(H13:H23)+H25</f>
        <v>8248.17</v>
      </c>
    </row>
    <row r="29" spans="1:8" ht="13.5" thickBot="1" x14ac:dyDescent="0.25">
      <c r="A29" s="17"/>
      <c r="B29" s="17"/>
      <c r="C29" s="17"/>
      <c r="D29" s="17"/>
      <c r="E29" s="17"/>
      <c r="F29" s="17"/>
      <c r="G29" s="17"/>
      <c r="H29" s="17"/>
    </row>
    <row r="140" spans="1:8" x14ac:dyDescent="0.2">
      <c r="D140" s="11" t="s">
        <v>222</v>
      </c>
    </row>
    <row r="141" spans="1:8" x14ac:dyDescent="0.2">
      <c r="A141" s="11" t="s">
        <v>220</v>
      </c>
      <c r="B141" s="11">
        <v>4</v>
      </c>
      <c r="C141" s="11" t="s">
        <v>221</v>
      </c>
      <c r="D141" s="11" t="s">
        <v>223</v>
      </c>
      <c r="F141" s="11">
        <v>3.6</v>
      </c>
      <c r="G141" s="11">
        <v>20.2</v>
      </c>
      <c r="H141" s="11">
        <v>80.599999999999994</v>
      </c>
    </row>
    <row r="142" spans="1:8" x14ac:dyDescent="0.2">
      <c r="A142" s="11" t="s">
        <v>225</v>
      </c>
      <c r="B142" s="11">
        <v>5</v>
      </c>
      <c r="C142" s="11" t="s">
        <v>226</v>
      </c>
      <c r="D142" s="11" t="s">
        <v>227</v>
      </c>
      <c r="F142" s="11">
        <v>13.06</v>
      </c>
      <c r="G142" s="11">
        <f>H142/B142</f>
        <v>98.8</v>
      </c>
      <c r="H142" s="11">
        <v>494</v>
      </c>
    </row>
    <row r="143" spans="1:8" x14ac:dyDescent="0.2">
      <c r="A143" s="11" t="s">
        <v>228</v>
      </c>
      <c r="B143" s="11">
        <v>2</v>
      </c>
      <c r="C143" s="11" t="s">
        <v>229</v>
      </c>
      <c r="D143" s="11" t="s">
        <v>230</v>
      </c>
      <c r="F143" s="11">
        <v>1.55</v>
      </c>
      <c r="G143" s="11">
        <f>H143/B143</f>
        <v>14.7</v>
      </c>
      <c r="H143" s="11">
        <v>29.4</v>
      </c>
    </row>
    <row r="144" spans="1:8" x14ac:dyDescent="0.2">
      <c r="A144" s="11" t="s">
        <v>231</v>
      </c>
      <c r="B144" s="11">
        <v>1</v>
      </c>
      <c r="C144" s="11" t="s">
        <v>226</v>
      </c>
      <c r="D144" s="11" t="s">
        <v>232</v>
      </c>
      <c r="F144" s="11">
        <v>3.6</v>
      </c>
      <c r="G144" s="11">
        <f>H144/B144</f>
        <v>78.8</v>
      </c>
      <c r="H144" s="11">
        <v>78.8</v>
      </c>
    </row>
  </sheetData>
  <mergeCells count="11">
    <mergeCell ref="B7:D7"/>
    <mergeCell ref="A1:H1"/>
    <mergeCell ref="A2:H2"/>
    <mergeCell ref="A3:H3"/>
    <mergeCell ref="A4:H4"/>
    <mergeCell ref="A5:H5"/>
    <mergeCell ref="B8:D8"/>
    <mergeCell ref="B9:D9"/>
    <mergeCell ref="B10:D10"/>
    <mergeCell ref="A25:D25"/>
    <mergeCell ref="A27:H27"/>
  </mergeCells>
  <pageMargins left="0.7" right="0.7" top="0.75" bottom="0.75" header="0.3" footer="0.3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6CAE9-D47B-4F39-BC1C-E76BA687F8F8}">
  <dimension ref="A1:I144"/>
  <sheetViews>
    <sheetView workbookViewId="0">
      <selection activeCell="H147" sqref="H147"/>
    </sheetView>
  </sheetViews>
  <sheetFormatPr defaultRowHeight="12.75" x14ac:dyDescent="0.2"/>
  <cols>
    <col min="1" max="1" width="12.5" style="11" bestFit="1" customWidth="1"/>
    <col min="2" max="2" width="6.6640625" style="11" bestFit="1" customWidth="1"/>
    <col min="3" max="3" width="10.83203125" style="11" bestFit="1" customWidth="1"/>
    <col min="4" max="4" width="16.33203125" style="11" bestFit="1" customWidth="1"/>
    <col min="5" max="5" width="15.6640625" style="11" bestFit="1" customWidth="1"/>
    <col min="6" max="6" width="17.83203125" style="11" bestFit="1" customWidth="1"/>
    <col min="7" max="7" width="18.33203125" style="11" bestFit="1" customWidth="1"/>
    <col min="8" max="8" width="19.5" style="11" bestFit="1" customWidth="1"/>
    <col min="9" max="16384" width="9.33203125" style="11"/>
  </cols>
  <sheetData>
    <row r="1" spans="1:9" ht="63" customHeight="1" x14ac:dyDescent="0.2">
      <c r="A1" s="24"/>
      <c r="B1" s="24"/>
      <c r="C1" s="24"/>
      <c r="D1" s="24"/>
      <c r="E1" s="24"/>
      <c r="F1" s="24"/>
      <c r="G1" s="24"/>
      <c r="H1" s="24"/>
    </row>
    <row r="2" spans="1:9" ht="14.25" customHeight="1" x14ac:dyDescent="0.2">
      <c r="A2" s="25" t="s">
        <v>208</v>
      </c>
      <c r="B2" s="25"/>
      <c r="C2" s="25"/>
      <c r="D2" s="25"/>
      <c r="E2" s="25"/>
      <c r="F2" s="25"/>
      <c r="G2" s="25"/>
      <c r="H2" s="25"/>
    </row>
    <row r="3" spans="1:9" ht="12.75" customHeight="1" x14ac:dyDescent="0.2">
      <c r="A3" s="26" t="s">
        <v>209</v>
      </c>
      <c r="B3" s="26"/>
      <c r="C3" s="26"/>
      <c r="D3" s="26"/>
      <c r="E3" s="26"/>
      <c r="F3" s="26"/>
      <c r="G3" s="26"/>
      <c r="H3" s="26"/>
    </row>
    <row r="4" spans="1:9" x14ac:dyDescent="0.2">
      <c r="A4" s="24"/>
      <c r="B4" s="24"/>
      <c r="C4" s="24"/>
      <c r="D4" s="24"/>
      <c r="E4" s="24"/>
      <c r="F4" s="24"/>
      <c r="G4" s="24"/>
      <c r="H4" s="24"/>
    </row>
    <row r="5" spans="1:9" ht="27" customHeight="1" x14ac:dyDescent="0.2">
      <c r="A5" s="27" t="s">
        <v>218</v>
      </c>
      <c r="B5" s="28"/>
      <c r="C5" s="28"/>
      <c r="D5" s="28"/>
      <c r="E5" s="28"/>
      <c r="F5" s="28"/>
      <c r="G5" s="28"/>
      <c r="H5" s="28"/>
    </row>
    <row r="7" spans="1:9" x14ac:dyDescent="0.2">
      <c r="A7" s="13" t="s">
        <v>210</v>
      </c>
      <c r="B7" s="19" t="s">
        <v>199</v>
      </c>
      <c r="C7" s="19"/>
      <c r="D7" s="19"/>
      <c r="E7" s="10" t="s">
        <v>203</v>
      </c>
    </row>
    <row r="8" spans="1:9" x14ac:dyDescent="0.2">
      <c r="B8" s="19" t="s">
        <v>200</v>
      </c>
      <c r="C8" s="19"/>
      <c r="D8" s="19"/>
      <c r="E8" s="10" t="s">
        <v>204</v>
      </c>
      <c r="F8" s="11" t="s">
        <v>207</v>
      </c>
    </row>
    <row r="9" spans="1:9" x14ac:dyDescent="0.2">
      <c r="B9" s="19" t="s">
        <v>201</v>
      </c>
      <c r="C9" s="19"/>
      <c r="D9" s="19"/>
      <c r="E9" s="10" t="s">
        <v>205</v>
      </c>
    </row>
    <row r="10" spans="1:9" x14ac:dyDescent="0.2">
      <c r="B10" s="19" t="s">
        <v>202</v>
      </c>
      <c r="C10" s="19"/>
      <c r="D10" s="19"/>
      <c r="E10" s="10" t="s">
        <v>206</v>
      </c>
    </row>
    <row r="12" spans="1:9" ht="12.75" customHeight="1" x14ac:dyDescent="0.2">
      <c r="A12" s="1" t="s">
        <v>0</v>
      </c>
      <c r="B12" s="1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1" t="s">
        <v>6</v>
      </c>
      <c r="H12" s="1" t="s">
        <v>7</v>
      </c>
    </row>
    <row r="13" spans="1:9" x14ac:dyDescent="0.2">
      <c r="A13" s="2" t="s">
        <v>54</v>
      </c>
      <c r="B13" s="3">
        <v>6</v>
      </c>
      <c r="C13" s="2" t="s">
        <v>43</v>
      </c>
      <c r="D13" s="2" t="s">
        <v>55</v>
      </c>
      <c r="E13" s="2" t="s">
        <v>24</v>
      </c>
      <c r="F13" s="4">
        <v>16.23</v>
      </c>
      <c r="G13" s="5">
        <v>72.7</v>
      </c>
      <c r="H13" s="5">
        <v>436.2</v>
      </c>
      <c r="I13" s="11" t="s">
        <v>215</v>
      </c>
    </row>
    <row r="14" spans="1:9" x14ac:dyDescent="0.2">
      <c r="A14" s="2" t="s">
        <v>128</v>
      </c>
      <c r="B14" s="3">
        <v>6</v>
      </c>
      <c r="C14" s="2" t="s">
        <v>107</v>
      </c>
      <c r="D14" s="2" t="s">
        <v>55</v>
      </c>
      <c r="E14" s="2" t="s">
        <v>24</v>
      </c>
      <c r="F14" s="4">
        <v>7.59</v>
      </c>
      <c r="G14" s="5">
        <v>36.5</v>
      </c>
      <c r="H14" s="5">
        <v>218.8</v>
      </c>
      <c r="I14" s="11" t="s">
        <v>215</v>
      </c>
    </row>
    <row r="15" spans="1:9" x14ac:dyDescent="0.2">
      <c r="A15" s="2" t="s">
        <v>164</v>
      </c>
      <c r="B15" s="3">
        <v>6</v>
      </c>
      <c r="C15" s="2" t="s">
        <v>155</v>
      </c>
      <c r="D15" s="2" t="s">
        <v>165</v>
      </c>
      <c r="E15" s="2" t="s">
        <v>24</v>
      </c>
      <c r="F15" s="4">
        <v>5.58</v>
      </c>
      <c r="G15" s="5">
        <v>20.8</v>
      </c>
      <c r="H15" s="5">
        <v>124.8</v>
      </c>
      <c r="I15" s="11" t="s">
        <v>215</v>
      </c>
    </row>
    <row r="16" spans="1:9" x14ac:dyDescent="0.2">
      <c r="A16" s="2" t="s">
        <v>167</v>
      </c>
      <c r="B16" s="3">
        <v>8</v>
      </c>
      <c r="C16" s="2" t="s">
        <v>155</v>
      </c>
      <c r="D16" s="2" t="s">
        <v>168</v>
      </c>
      <c r="E16" s="2" t="s">
        <v>24</v>
      </c>
      <c r="F16" s="4">
        <v>14.14</v>
      </c>
      <c r="G16" s="5">
        <v>40</v>
      </c>
      <c r="H16" s="5">
        <v>320.3</v>
      </c>
      <c r="I16" s="11" t="s">
        <v>215</v>
      </c>
    </row>
    <row r="17" spans="1:9" x14ac:dyDescent="0.2">
      <c r="A17" s="2" t="s">
        <v>171</v>
      </c>
      <c r="B17" s="3">
        <v>4</v>
      </c>
      <c r="C17" s="2" t="s">
        <v>155</v>
      </c>
      <c r="D17" s="2" t="s">
        <v>165</v>
      </c>
      <c r="E17" s="2" t="s">
        <v>24</v>
      </c>
      <c r="F17" s="4">
        <v>3.96</v>
      </c>
      <c r="G17" s="5">
        <v>22.1</v>
      </c>
      <c r="H17" s="5">
        <v>88.5</v>
      </c>
      <c r="I17" s="11" t="s">
        <v>215</v>
      </c>
    </row>
    <row r="19" spans="1:9" x14ac:dyDescent="0.2">
      <c r="A19" s="20" t="s">
        <v>211</v>
      </c>
      <c r="B19" s="20"/>
      <c r="C19" s="20"/>
      <c r="D19" s="20"/>
      <c r="H19" s="12">
        <f>0.05*SUM(H13:H17)</f>
        <v>59.43</v>
      </c>
    </row>
    <row r="20" spans="1:9" ht="13.5" thickBot="1" x14ac:dyDescent="0.25"/>
    <row r="21" spans="1:9" ht="13.5" thickBot="1" x14ac:dyDescent="0.25">
      <c r="A21" s="21" t="s">
        <v>212</v>
      </c>
      <c r="B21" s="22"/>
      <c r="C21" s="22"/>
      <c r="D21" s="22"/>
      <c r="E21" s="22"/>
      <c r="F21" s="22"/>
      <c r="G21" s="22"/>
      <c r="H21" s="23"/>
    </row>
    <row r="22" spans="1:9" x14ac:dyDescent="0.2">
      <c r="B22" s="14">
        <f>SUM(B13:B17)</f>
        <v>30</v>
      </c>
      <c r="C22" s="11" t="s">
        <v>213</v>
      </c>
      <c r="F22" s="15">
        <f>SUM(F13:F17)</f>
        <v>47.5</v>
      </c>
      <c r="G22" s="16" t="s">
        <v>214</v>
      </c>
      <c r="H22" s="15">
        <f>SUM(H13:H17)+H19</f>
        <v>1248.03</v>
      </c>
    </row>
    <row r="23" spans="1:9" ht="13.5" thickBot="1" x14ac:dyDescent="0.25">
      <c r="A23" s="17"/>
      <c r="B23" s="17"/>
      <c r="C23" s="17"/>
      <c r="D23" s="17"/>
      <c r="E23" s="17"/>
      <c r="F23" s="17"/>
      <c r="G23" s="17"/>
      <c r="H23" s="17"/>
    </row>
    <row r="140" spans="1:8" x14ac:dyDescent="0.2">
      <c r="D140" s="11" t="s">
        <v>222</v>
      </c>
    </row>
    <row r="141" spans="1:8" x14ac:dyDescent="0.2">
      <c r="A141" s="11" t="s">
        <v>220</v>
      </c>
      <c r="B141" s="11">
        <v>4</v>
      </c>
      <c r="C141" s="11" t="s">
        <v>221</v>
      </c>
      <c r="D141" s="11" t="s">
        <v>223</v>
      </c>
      <c r="F141" s="11">
        <v>3.6</v>
      </c>
      <c r="G141" s="11">
        <v>20.2</v>
      </c>
      <c r="H141" s="11">
        <v>80.599999999999994</v>
      </c>
    </row>
    <row r="142" spans="1:8" x14ac:dyDescent="0.2">
      <c r="A142" s="11" t="s">
        <v>225</v>
      </c>
      <c r="B142" s="11">
        <v>5</v>
      </c>
      <c r="C142" s="11" t="s">
        <v>226</v>
      </c>
      <c r="D142" s="11" t="s">
        <v>227</v>
      </c>
      <c r="F142" s="11">
        <v>13.06</v>
      </c>
      <c r="G142" s="11">
        <f>H142/B142</f>
        <v>98.8</v>
      </c>
      <c r="H142" s="11">
        <v>494</v>
      </c>
    </row>
    <row r="143" spans="1:8" x14ac:dyDescent="0.2">
      <c r="A143" s="11" t="s">
        <v>228</v>
      </c>
      <c r="B143" s="11">
        <v>2</v>
      </c>
      <c r="C143" s="11" t="s">
        <v>229</v>
      </c>
      <c r="D143" s="11" t="s">
        <v>230</v>
      </c>
      <c r="F143" s="11">
        <v>1.55</v>
      </c>
      <c r="G143" s="11">
        <f>H143/B143</f>
        <v>14.7</v>
      </c>
      <c r="H143" s="11">
        <v>29.4</v>
      </c>
    </row>
    <row r="144" spans="1:8" x14ac:dyDescent="0.2">
      <c r="A144" s="11" t="s">
        <v>231</v>
      </c>
      <c r="B144" s="11">
        <v>1</v>
      </c>
      <c r="C144" s="11" t="s">
        <v>226</v>
      </c>
      <c r="D144" s="11" t="s">
        <v>232</v>
      </c>
      <c r="F144" s="11">
        <v>3.6</v>
      </c>
      <c r="G144" s="11">
        <f>H144/B144</f>
        <v>78.8</v>
      </c>
      <c r="H144" s="11">
        <v>78.8</v>
      </c>
    </row>
  </sheetData>
  <mergeCells count="11">
    <mergeCell ref="B7:D7"/>
    <mergeCell ref="A1:H1"/>
    <mergeCell ref="A2:H2"/>
    <mergeCell ref="A3:H3"/>
    <mergeCell ref="A4:H4"/>
    <mergeCell ref="A5:H5"/>
    <mergeCell ref="B8:D8"/>
    <mergeCell ref="B9:D9"/>
    <mergeCell ref="B10:D10"/>
    <mergeCell ref="A19:D19"/>
    <mergeCell ref="A21:H21"/>
  </mergeCell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84DAF-7100-4BC3-BE48-E595F9CBD287}">
  <dimension ref="A1:I144"/>
  <sheetViews>
    <sheetView workbookViewId="0">
      <selection activeCell="H147" sqref="H147"/>
    </sheetView>
  </sheetViews>
  <sheetFormatPr defaultRowHeight="12.75" x14ac:dyDescent="0.2"/>
  <cols>
    <col min="1" max="1" width="12.5" style="11" bestFit="1" customWidth="1"/>
    <col min="2" max="2" width="6.6640625" style="11" bestFit="1" customWidth="1"/>
    <col min="3" max="3" width="10.83203125" style="11" bestFit="1" customWidth="1"/>
    <col min="4" max="4" width="16.33203125" style="11" bestFit="1" customWidth="1"/>
    <col min="5" max="5" width="15.6640625" style="11" bestFit="1" customWidth="1"/>
    <col min="6" max="6" width="17.83203125" style="11" bestFit="1" customWidth="1"/>
    <col min="7" max="7" width="18.33203125" style="11" bestFit="1" customWidth="1"/>
    <col min="8" max="8" width="19.5" style="11" bestFit="1" customWidth="1"/>
    <col min="9" max="16384" width="9.33203125" style="11"/>
  </cols>
  <sheetData>
    <row r="1" spans="1:9" ht="63" customHeight="1" x14ac:dyDescent="0.2">
      <c r="A1" s="24"/>
      <c r="B1" s="24"/>
      <c r="C1" s="24"/>
      <c r="D1" s="24"/>
      <c r="E1" s="24"/>
      <c r="F1" s="24"/>
      <c r="G1" s="24"/>
      <c r="H1" s="24"/>
    </row>
    <row r="2" spans="1:9" ht="14.25" customHeight="1" x14ac:dyDescent="0.2">
      <c r="A2" s="25" t="s">
        <v>208</v>
      </c>
      <c r="B2" s="25"/>
      <c r="C2" s="25"/>
      <c r="D2" s="25"/>
      <c r="E2" s="25"/>
      <c r="F2" s="25"/>
      <c r="G2" s="25"/>
      <c r="H2" s="25"/>
    </row>
    <row r="3" spans="1:9" ht="12.75" customHeight="1" x14ac:dyDescent="0.2">
      <c r="A3" s="26" t="s">
        <v>209</v>
      </c>
      <c r="B3" s="26"/>
      <c r="C3" s="26"/>
      <c r="D3" s="26"/>
      <c r="E3" s="26"/>
      <c r="F3" s="26"/>
      <c r="G3" s="26"/>
      <c r="H3" s="26"/>
    </row>
    <row r="4" spans="1:9" x14ac:dyDescent="0.2">
      <c r="A4" s="24"/>
      <c r="B4" s="24"/>
      <c r="C4" s="24"/>
      <c r="D4" s="24"/>
      <c r="E4" s="24"/>
      <c r="F4" s="24"/>
      <c r="G4" s="24"/>
      <c r="H4" s="24"/>
    </row>
    <row r="5" spans="1:9" ht="27" customHeight="1" x14ac:dyDescent="0.2">
      <c r="A5" s="27" t="s">
        <v>219</v>
      </c>
      <c r="B5" s="28"/>
      <c r="C5" s="28"/>
      <c r="D5" s="28"/>
      <c r="E5" s="28"/>
      <c r="F5" s="28"/>
      <c r="G5" s="28"/>
      <c r="H5" s="28"/>
    </row>
    <row r="7" spans="1:9" x14ac:dyDescent="0.2">
      <c r="A7" s="13" t="s">
        <v>210</v>
      </c>
      <c r="B7" s="19" t="s">
        <v>199</v>
      </c>
      <c r="C7" s="19"/>
      <c r="D7" s="19"/>
      <c r="E7" s="10" t="s">
        <v>203</v>
      </c>
    </row>
    <row r="8" spans="1:9" x14ac:dyDescent="0.2">
      <c r="B8" s="19" t="s">
        <v>200</v>
      </c>
      <c r="C8" s="19"/>
      <c r="D8" s="19"/>
      <c r="E8" s="10" t="s">
        <v>204</v>
      </c>
      <c r="F8" s="11" t="s">
        <v>207</v>
      </c>
    </row>
    <row r="9" spans="1:9" x14ac:dyDescent="0.2">
      <c r="B9" s="19" t="s">
        <v>201</v>
      </c>
      <c r="C9" s="19"/>
      <c r="D9" s="19"/>
      <c r="E9" s="10" t="s">
        <v>205</v>
      </c>
    </row>
    <row r="10" spans="1:9" x14ac:dyDescent="0.2">
      <c r="B10" s="19" t="s">
        <v>202</v>
      </c>
      <c r="C10" s="19"/>
      <c r="D10" s="19"/>
      <c r="E10" s="10" t="s">
        <v>206</v>
      </c>
    </row>
    <row r="12" spans="1:9" ht="12.75" customHeight="1" x14ac:dyDescent="0.2">
      <c r="A12" s="1" t="s">
        <v>0</v>
      </c>
      <c r="B12" s="1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1" t="s">
        <v>6</v>
      </c>
      <c r="H12" s="1" t="s">
        <v>7</v>
      </c>
    </row>
    <row r="13" spans="1:9" x14ac:dyDescent="0.2">
      <c r="A13" s="2" t="s">
        <v>36</v>
      </c>
      <c r="B13" s="3">
        <v>16</v>
      </c>
      <c r="C13" s="2" t="s">
        <v>26</v>
      </c>
      <c r="D13" s="2" t="s">
        <v>27</v>
      </c>
      <c r="E13" s="2" t="s">
        <v>28</v>
      </c>
      <c r="F13" s="4">
        <v>45.51</v>
      </c>
      <c r="G13" s="5">
        <v>14.3</v>
      </c>
      <c r="H13" s="5">
        <v>228.8</v>
      </c>
      <c r="I13" s="11" t="s">
        <v>215</v>
      </c>
    </row>
    <row r="15" spans="1:9" x14ac:dyDescent="0.2">
      <c r="A15" s="20" t="s">
        <v>211</v>
      </c>
      <c r="B15" s="20"/>
      <c r="C15" s="20"/>
      <c r="D15" s="20"/>
      <c r="H15" s="11">
        <f>0.05*SUM(H13:H13)</f>
        <v>11.440000000000001</v>
      </c>
    </row>
    <row r="16" spans="1:9" ht="13.5" thickBot="1" x14ac:dyDescent="0.25"/>
    <row r="17" spans="1:8" ht="13.5" thickBot="1" x14ac:dyDescent="0.25">
      <c r="A17" s="21" t="s">
        <v>212</v>
      </c>
      <c r="B17" s="22"/>
      <c r="C17" s="22"/>
      <c r="D17" s="22"/>
      <c r="E17" s="22"/>
      <c r="F17" s="22"/>
      <c r="G17" s="22"/>
      <c r="H17" s="23"/>
    </row>
    <row r="18" spans="1:8" x14ac:dyDescent="0.2">
      <c r="B18" s="14">
        <f>SUM(B13:B13)</f>
        <v>16</v>
      </c>
      <c r="C18" s="11" t="s">
        <v>213</v>
      </c>
      <c r="F18" s="15">
        <f>SUM(F13:F13)</f>
        <v>45.51</v>
      </c>
      <c r="G18" s="16" t="s">
        <v>214</v>
      </c>
      <c r="H18" s="15">
        <f>SUM(H13:H13)+H15</f>
        <v>240.24</v>
      </c>
    </row>
    <row r="19" spans="1:8" ht="13.5" thickBot="1" x14ac:dyDescent="0.25">
      <c r="A19" s="17"/>
      <c r="B19" s="17"/>
      <c r="C19" s="17"/>
      <c r="D19" s="17"/>
      <c r="E19" s="17"/>
      <c r="F19" s="17"/>
      <c r="G19" s="17"/>
      <c r="H19" s="17"/>
    </row>
    <row r="140" spans="1:8" x14ac:dyDescent="0.2">
      <c r="D140" s="11" t="s">
        <v>222</v>
      </c>
    </row>
    <row r="141" spans="1:8" x14ac:dyDescent="0.2">
      <c r="A141" s="11" t="s">
        <v>220</v>
      </c>
      <c r="B141" s="11">
        <v>4</v>
      </c>
      <c r="C141" s="11" t="s">
        <v>221</v>
      </c>
      <c r="D141" s="11" t="s">
        <v>223</v>
      </c>
      <c r="F141" s="11">
        <v>3.6</v>
      </c>
      <c r="G141" s="11">
        <v>20.2</v>
      </c>
      <c r="H141" s="11">
        <v>80.599999999999994</v>
      </c>
    </row>
    <row r="142" spans="1:8" x14ac:dyDescent="0.2">
      <c r="A142" s="11" t="s">
        <v>225</v>
      </c>
      <c r="B142" s="11">
        <v>5</v>
      </c>
      <c r="C142" s="11" t="s">
        <v>226</v>
      </c>
      <c r="D142" s="11" t="s">
        <v>227</v>
      </c>
      <c r="F142" s="11">
        <v>13.06</v>
      </c>
      <c r="G142" s="11">
        <f>H142/B142</f>
        <v>98.8</v>
      </c>
      <c r="H142" s="11">
        <v>494</v>
      </c>
    </row>
    <row r="143" spans="1:8" x14ac:dyDescent="0.2">
      <c r="A143" s="11" t="s">
        <v>228</v>
      </c>
      <c r="B143" s="11">
        <v>2</v>
      </c>
      <c r="C143" s="11" t="s">
        <v>229</v>
      </c>
      <c r="D143" s="11" t="s">
        <v>230</v>
      </c>
      <c r="F143" s="11">
        <v>1.55</v>
      </c>
      <c r="G143" s="11">
        <f>H143/B143</f>
        <v>14.7</v>
      </c>
      <c r="H143" s="11">
        <v>29.4</v>
      </c>
    </row>
    <row r="144" spans="1:8" x14ac:dyDescent="0.2">
      <c r="A144" s="11" t="s">
        <v>231</v>
      </c>
      <c r="B144" s="11">
        <v>1</v>
      </c>
      <c r="C144" s="11" t="s">
        <v>226</v>
      </c>
      <c r="D144" s="11" t="s">
        <v>232</v>
      </c>
      <c r="F144" s="11">
        <v>3.6</v>
      </c>
      <c r="G144" s="11">
        <f>H144/B144</f>
        <v>78.8</v>
      </c>
      <c r="H144" s="11">
        <v>78.8</v>
      </c>
    </row>
  </sheetData>
  <mergeCells count="11">
    <mergeCell ref="B7:D7"/>
    <mergeCell ref="A1:H1"/>
    <mergeCell ref="A2:H2"/>
    <mergeCell ref="A3:H3"/>
    <mergeCell ref="A4:H4"/>
    <mergeCell ref="A5:H5"/>
    <mergeCell ref="B8:D8"/>
    <mergeCell ref="B9:D9"/>
    <mergeCell ref="B10:D10"/>
    <mergeCell ref="A15:D15"/>
    <mergeCell ref="A17:H17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SO-01-OK</vt:lpstr>
      <vt:lpstr>SO-01-MT</vt:lpstr>
      <vt:lpstr>SO-02-OK</vt:lpstr>
      <vt:lpstr>SO-02-MT</vt:lpstr>
      <vt:lpstr>'SO-01-MT'!Oblast_tisku</vt:lpstr>
      <vt:lpstr>'SO-01-OK'!Oblast_tisku</vt:lpstr>
      <vt:lpstr>'SO-02-MT'!Oblast_tisku</vt:lpstr>
      <vt:lpstr>'SO-02-OK'!Oblast_tisku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fkajan</dc:creator>
  <cp:lastModifiedBy>1 2</cp:lastModifiedBy>
  <cp:lastPrinted>2024-03-22T09:52:49Z</cp:lastPrinted>
  <dcterms:created xsi:type="dcterms:W3CDTF">2024-03-22T08:51:54Z</dcterms:created>
  <dcterms:modified xsi:type="dcterms:W3CDTF">2024-04-29T13:49:13Z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2023-03-20T00:00:00Z</vt:filetime>
  </property>
  <property fmtid="{D5CDD505-2E9C-101B-9397-08002B2CF9AE}" pid="3" name="Creator">
    <vt:lpwstr>Microsoft® Excel® for Microsoft 365</vt:lpwstr>
  </property>
  <property fmtid="{D5CDD505-2E9C-101B-9397-08002B2CF9AE}" pid="4" name="LastSaved">
    <vt:filetime>2024-03-22T00:00:00Z</vt:filetime>
  </property>
  <property fmtid="{D5CDD505-2E9C-101B-9397-08002B2CF9AE}" pid="5" name="Producer">
    <vt:lpwstr>Microsoft® Excel® for Microsoft 365</vt:lpwstr>
  </property>
</Properties>
</file>